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Questa_cartella_di_lavoro"/>
  <mc:AlternateContent xmlns:mc="http://schemas.openxmlformats.org/markup-compatibility/2006">
    <mc:Choice Requires="x15">
      <x15ac:absPath xmlns:x15ac="http://schemas.microsoft.com/office/spreadsheetml/2010/11/ac" url="S:\SIM\FILE OPERATIVI\CONSULENZA\PREVIDENZA\Fondo Pensione FONTE\Selezione gestori\2019\Questionari\190620 - Questionari per la compilazione\"/>
    </mc:Choice>
  </mc:AlternateContent>
  <bookViews>
    <workbookView xWindow="0" yWindow="420" windowWidth="15360" windowHeight="4845" tabRatio="802"/>
  </bookViews>
  <sheets>
    <sheet name="Istruzioni" sheetId="6" r:id="rId1"/>
    <sheet name="Questionario" sheetId="2" r:id="rId2"/>
    <sheet name="Tabelle" sheetId="3" r:id="rId3"/>
    <sheet name="TrackRecord" sheetId="7" r:id="rId4"/>
  </sheets>
  <externalReferences>
    <externalReference r:id="rId5"/>
  </externalReferences>
  <definedNames>
    <definedName name="NOME">[1]Indice!$E$9</definedName>
    <definedName name="_xlnm.Print_Titles" localSheetId="1">Questionario!$1:$5</definedName>
    <definedName name="_xlnm.Print_Titles" localSheetId="2">Tabelle!$1:$2</definedName>
    <definedName name="_xlnm.Print_Titles" localSheetId="3">TrackRecord!$1:$2</definedName>
    <definedName name="Z_1CC90BFD_C4CD_4CCA_995A_9F0ACC152DA3_.wvu.PrintArea" localSheetId="1" hidden="1">Questionario!$B$5:$E$27</definedName>
    <definedName name="Z_1CC90BFD_C4CD_4CCA_995A_9F0ACC152DA3_.wvu.PrintArea" localSheetId="2" hidden="1">Tabelle!$A$4:$H$121</definedName>
    <definedName name="Z_1CC90BFD_C4CD_4CCA_995A_9F0ACC152DA3_.wvu.PrintArea" localSheetId="3" hidden="1">TrackRecord!#REF!</definedName>
  </definedNames>
  <calcPr calcId="152511"/>
  <customWorkbookViews>
    <customWorkbookView name="andrea nanni - Personal View" guid="{1CC90BFD-C4CD-4CCA-995A-9F0ACC152DA3}" mergeInterval="0" personalView="1" maximized="1" xWindow="-9" yWindow="-9" windowWidth="1298" windowHeight="1008" activeSheetId="2"/>
  </customWorkbookViews>
</workbook>
</file>

<file path=xl/calcChain.xml><?xml version="1.0" encoding="utf-8"?>
<calcChain xmlns="http://schemas.openxmlformats.org/spreadsheetml/2006/main">
  <c r="E61" i="3" l="1"/>
  <c r="D61" i="3"/>
  <c r="F19" i="2" l="1"/>
  <c r="F15" i="2" l="1"/>
  <c r="B112" i="3"/>
  <c r="F18" i="2" l="1"/>
  <c r="E3" i="2" l="1"/>
  <c r="D41" i="3" l="1"/>
  <c r="C41" i="3"/>
  <c r="D32" i="3"/>
  <c r="D39" i="3" s="1"/>
  <c r="C32" i="3"/>
  <c r="C39" i="3" s="1"/>
  <c r="D27" i="3"/>
  <c r="C27" i="3"/>
  <c r="D18" i="3"/>
  <c r="D25" i="3" s="1"/>
  <c r="C18" i="3"/>
  <c r="C25" i="3" s="1"/>
  <c r="C7" i="2" l="1"/>
  <c r="E7" i="2" s="1"/>
  <c r="C8" i="2" l="1"/>
  <c r="C9" i="2" s="1"/>
  <c r="C10" i="2" s="1"/>
  <c r="E10" i="2" s="1"/>
  <c r="C11" i="2" l="1"/>
  <c r="C12" i="2" s="1"/>
  <c r="C13" i="2" s="1"/>
  <c r="E14" i="2" s="1"/>
  <c r="B81" i="3" l="1"/>
  <c r="F104" i="3" l="1"/>
  <c r="E104" i="3"/>
  <c r="C109" i="3" s="1"/>
  <c r="D104" i="3"/>
  <c r="B104" i="3"/>
  <c r="C61" i="3" l="1"/>
  <c r="B12" i="2" l="1"/>
  <c r="C2" i="3" l="1"/>
  <c r="F13" i="2" l="1"/>
  <c r="G2" i="7" l="1"/>
  <c r="F25" i="2"/>
  <c r="F24" i="2"/>
  <c r="F22" i="2"/>
  <c r="F16" i="2"/>
  <c r="F17" i="2"/>
  <c r="F12" i="2"/>
  <c r="F11" i="2"/>
  <c r="F8" i="2"/>
  <c r="C15" i="2" l="1"/>
  <c r="C16" i="2" l="1"/>
  <c r="C17" i="2" l="1"/>
  <c r="C18" i="2" s="1"/>
  <c r="C19" i="2" l="1"/>
  <c r="C21" i="2" l="1"/>
  <c r="E20" i="2"/>
  <c r="E21" i="2" l="1"/>
  <c r="C22" i="2"/>
  <c r="C23" i="2" l="1"/>
  <c r="E23" i="2" l="1"/>
  <c r="C24" i="2"/>
  <c r="C25" i="2" l="1"/>
  <c r="C26" i="2" l="1"/>
  <c r="E26" i="2" s="1"/>
  <c r="C27" i="2" l="1"/>
</calcChain>
</file>

<file path=xl/sharedStrings.xml><?xml version="1.0" encoding="utf-8"?>
<sst xmlns="http://schemas.openxmlformats.org/spreadsheetml/2006/main" count="236" uniqueCount="191">
  <si>
    <t>N.risorse</t>
  </si>
  <si>
    <t>TOTALE</t>
  </si>
  <si>
    <t xml:space="preserve">Ruolo nel mandato </t>
  </si>
  <si>
    <t>Sede di lavoro (città)</t>
  </si>
  <si>
    <t>Si prega di considerare con estrema attenzione le istruzioni di seguito riportate in quanto contenenti elementi che possono influenzare l'attribuzione di punteggio utile ai fini della definizione della graduatorie di merito.</t>
  </si>
  <si>
    <t>Anni nel ruolo</t>
  </si>
  <si>
    <t>Società</t>
  </si>
  <si>
    <t>Dal</t>
  </si>
  <si>
    <t>Al</t>
  </si>
  <si>
    <t>Posizione manageriale</t>
  </si>
  <si>
    <t>Tipologia</t>
  </si>
  <si>
    <t>Anno conseguimento</t>
  </si>
  <si>
    <t>Conseguito presso</t>
  </si>
  <si>
    <t>Luogo</t>
  </si>
  <si>
    <t>Quesiti che prevedono la compilazione di campi di testo liberi:</t>
  </si>
  <si>
    <t>• Taluni quesiti prevedono la presentazione di allegati. Tali allegati dovranno necessariamente, nella versione su supporto elettronico, essere inviati su unico file pdf indicando il numero del quesito di riferimento. Il file pdf dovrà essere denominato nella seguente forma : "Nome del candidato_Allegati al questionario".</t>
  </si>
  <si>
    <t>• Eventuali informazioni che si ritenesse necessario fornire in aggiunta a quanto richiesto dovranno essere incluse nel medesimo file pdf suddetto. Al riguardo si prega di utilizzare la massima sinteticità e di contenere a casi specifici, oggettivamente rilevanti e motivabili (es. impossibilità di esporre i dati secondo la metodologia richiesta e relative motivazioni) le informazioni aggiuntive.</t>
  </si>
  <si>
    <t>Quesiti che prevedono la selezione di campi predefiniti:</t>
  </si>
  <si>
    <t>• alcune domande prevedono risposte predefinite all'interno di un elenco a tendina. In tal caso è obbligatorio utilizzare esclusivamente le risposte riportate nell'elenco.</t>
  </si>
  <si>
    <t>Quesiti che prevedono la compilazione di campi numerici:</t>
  </si>
  <si>
    <t>• in via generale le unità di misura sono indicate nei quesiti stessi. Ad esempio, se il quesito richiede un dato espresso in Mln.€ inserire solo un numero nella apposita cella, senza unità di misura. Inoltre, tutti i dati numerici dovranno essere riportati secondo la notazione italiana (utilizzando il punto (".") per separare le migliaia, la virgola (",") per separare i decimali).</t>
  </si>
  <si>
    <t>Per quanto riguarda i dati relativi al patrimonio/numero di portafogli gestiti, essi devono intendersi riferiti al 31 dicembre di ogni anno considerato, salvo diversa indicazione.</t>
  </si>
  <si>
    <t>Ai fini del questionario, fatte salve le istruzioni specifiche contenute nelle singole domande, si considerano “Clienti/Investitori Istituzionali” i seguenti tipi di clienti:</t>
  </si>
  <si>
    <t>2. Clienti/Investitori Istituzionali Esteri: oltre alle tipologie estere corrispondenti a quelle previste per “Clienti/Investitori Istituzionali Italiani” vanno inclusi gli Organismi Sovranazionali; si escludono invece OICR e SICAV.</t>
  </si>
  <si>
    <t>Gli OICR/SICAV non si considerano pertanto facenti parte della clientela istituzionale; la richiesta di informazioni sugli stessi, ove prevista, è effettuata espressamente.</t>
  </si>
  <si>
    <t>Infine, si considerano "clienti captive" ai fini del questionario: gli enti/società facenti parte del medesimo gruppo di appartenenza della società candidata.</t>
  </si>
  <si>
    <t>Controllo di conformità: la mancata rispondenza comporterà l'esclusione del portafoglio</t>
  </si>
  <si>
    <t>In tal caso, per "OICR/SICAV" ai fini del questionario vanno intesi ed esclusivamente indicati quelli rientranti nell'ambito di applicazione della direttiva 2009/65/UE e ss. (cd. "Ucits").</t>
  </si>
  <si>
    <t>Dati di performance</t>
  </si>
  <si>
    <t>serie storica 
(rend. mensile)▼</t>
  </si>
  <si>
    <t>Indicare di seguito i rendimenti su base mensile</t>
  </si>
  <si>
    <t>• la lunghezza dei campi di testo è generalmente limitata ad un numero di caratteri ritenuto congruo. Tali dimensioni sono da intendersi come massime.</t>
  </si>
  <si>
    <t>Per il mandato segregato, indicare:</t>
  </si>
  <si>
    <t xml:space="preserve">la tipologia di Cliente (a pena di esclusione) </t>
  </si>
  <si>
    <t>Sezioni del Questionario</t>
  </si>
  <si>
    <t>Il questionario si compone delle seguenti sezioni:</t>
  </si>
  <si>
    <t>Definizioni e istruzioni per la compilazione</t>
  </si>
  <si>
    <t>Sez.</t>
  </si>
  <si>
    <t>Num.</t>
  </si>
  <si>
    <t>Domanda</t>
  </si>
  <si>
    <t>Risposta</t>
  </si>
  <si>
    <t>Laddove richiesto, i rendimenti nominali dovranno essere calcolati secondo la metodologia GIPS, in Euro, applicando il cambio ufficiale BCE, ed espressi in percentuale, fino alla seconda cifra decimale.</t>
  </si>
  <si>
    <t>caratt. res.</t>
  </si>
  <si>
    <t>3. Team di gestione e risk management</t>
  </si>
  <si>
    <t>rendimento annuo (percentuale)</t>
  </si>
  <si>
    <t xml:space="preserve">OICR/SICAV Ucits </t>
  </si>
  <si>
    <t>*Escludere patrimoni gestiti per enti/società del Gruppo di appartenenza</t>
  </si>
  <si>
    <t>Gli importi dei patrimoni devono essere espressi in milioni di Euro applicando il cambio ufficiale BCE rilevato nell’ultimo giorno lavorativo disponibile di ciascun anno.</t>
  </si>
  <si>
    <t>Bmk 1</t>
  </si>
  <si>
    <t>Bmk 3</t>
  </si>
  <si>
    <t>Bmk 2</t>
  </si>
  <si>
    <t>Team di gestione e risk management</t>
  </si>
  <si>
    <t>Portafoglio</t>
  </si>
  <si>
    <t>TOTALE PATRIMONIO</t>
  </si>
  <si>
    <t>TOTALE NUMERO PORTAFOGLI</t>
  </si>
  <si>
    <t>Esperienza Lavorativa: Ruolo</t>
  </si>
  <si>
    <t>Formazione: descrizione titolo</t>
  </si>
  <si>
    <t>- valorizzazione e rendicontazione effettuata a valori e criteri di mercato?</t>
  </si>
  <si>
    <t>Mandati segregati per investitori istituzionali non captive*, di cui:</t>
  </si>
  <si>
    <t>FONDI PENSIONE NEGOZIALI ITALIANI</t>
  </si>
  <si>
    <t>FONDI PENSIONE PREESISTENTI ITALIANI</t>
  </si>
  <si>
    <t>ALTRI CLIENTI ISTITUZIONALI ITALIANI</t>
  </si>
  <si>
    <t>ALTRI CLIENTI ISTITUZIONALI ESTERI</t>
  </si>
  <si>
    <t>Mandato 1</t>
  </si>
  <si>
    <t>Mandato 2</t>
  </si>
  <si>
    <t>Mandato 3</t>
  </si>
  <si>
    <t>Mandato 4</t>
  </si>
  <si>
    <t>Mandato 5</t>
  </si>
  <si>
    <t>Bmk 4</t>
  </si>
  <si>
    <t>Bmk 5</t>
  </si>
  <si>
    <t>- i rendimenti rendicontati nelle successive tabelle sono computati al lordo di costi e fiscalità ed espressi in euro?</t>
  </si>
  <si>
    <t>Informazioni generali</t>
  </si>
  <si>
    <t>Data di avvio della gestione</t>
  </si>
  <si>
    <t>Anni di esperienza nel Risk Management</t>
  </si>
  <si>
    <t>Mandati segregati per investitori istituzionali non captive*</t>
  </si>
  <si>
    <t>Sede statutaria della Società candidata</t>
  </si>
  <si>
    <t>Società esterna responsabile dell'audit</t>
  </si>
  <si>
    <t>Autorizzazione a svolgere l'attività prevista dal Bando</t>
  </si>
  <si>
    <t>Con riferimento alla data di pubblicazione del Bando, indicare in Tabella le informazioni societarie richieste.</t>
  </si>
  <si>
    <t>2. Informazioni societarie</t>
  </si>
  <si>
    <t>1. Informazioni generali</t>
  </si>
  <si>
    <t>Portafogli simili gestiti alla data di pubblicazione del Bando</t>
  </si>
  <si>
    <t>Numero</t>
  </si>
  <si>
    <t>5. Asset Under Management</t>
  </si>
  <si>
    <t>Track Record</t>
  </si>
  <si>
    <t>4. Track record</t>
  </si>
  <si>
    <t>Indirizzo dell'eventuale succursale italiana o altra stabile organizzazione o sede in Italia (propria o del Gruppo di appartenenza)</t>
  </si>
  <si>
    <t>Indicare: 
- esperienza di collaborazione (attuali o pregresse) con la banca depositaria ed il service amministrativo del Fondo Pensione;
- il numero di relazioni in essere con ognuno dei due soggetti legate alla gestione di mandati per Fondi Pensione Italiani. 
(massimo 1000 caratteri)</t>
  </si>
  <si>
    <t>Riferirsi alla data di pubblicazione del Bando</t>
  </si>
  <si>
    <t>Ai fini del presente questionario possono essere presentati esclusivamente portafogli valutati e rendicontati secondo valori e criteri di mercato.</t>
  </si>
  <si>
    <t>Indicare in Tabella le informazioni sintetiche richieste sul responsabile della funzione Risk Management. È possibile allegare CV dettagliato in formato .pdf.</t>
  </si>
  <si>
    <t>Anni in Società</t>
  </si>
  <si>
    <t>Anni di esperienza nella Gestione di portafoglio</t>
  </si>
  <si>
    <t>Team di Gestione del portafoglio (max 5 risorse con min 2 anni di esperienza, incluso il responsabile)</t>
  </si>
  <si>
    <t>Responsabile della Gestione</t>
  </si>
  <si>
    <t>Formazione: Descrizione Titolo</t>
  </si>
  <si>
    <t>Indicare (includendo contatto telefonico e indirizzo mail): 
- Referenti per la selezione (al massimo 2 nominativi);
- Relationship Manager incaricato in caso di affidamento.</t>
  </si>
  <si>
    <t>dic. 18</t>
  </si>
  <si>
    <t xml:space="preserve">la nazionalità del Cliente - Paese (a pena di esclusione) </t>
  </si>
  <si>
    <t>2. Proposta per Fon.Te</t>
  </si>
  <si>
    <t>Proposta per Fon.Te</t>
  </si>
  <si>
    <t>Nome della Società candidata.</t>
  </si>
  <si>
    <r>
      <t xml:space="preserve">Indicare se sono formalizzate specifiche policy/procedure interne in materia di:
- prevenzione dei conflitti di interesse;
- gestione dei conflitti di interesse per i Fondi Pensione italiani ai sensi della normativa vigente (D. lgs 252/05 e DM 166/14);
- antiriciclaggio / anticorruzione.
Indicare inoltre se sono adottati:
- codici etici che sanzionino comportamenti contrari agli interessi della clientela;
</t>
    </r>
    <r>
      <rPr>
        <sz val="11"/>
        <rFont val="Arial"/>
        <family val="2"/>
      </rPr>
      <t>- modello di organizzazione, gestione e controllo (es. ai sensi ex. D.lgs 231/01).</t>
    </r>
    <r>
      <rPr>
        <sz val="11"/>
        <color theme="1"/>
        <rFont val="Arial"/>
        <family val="2"/>
      </rPr>
      <t xml:space="preserve">
 (massimo 1000 caratteri)</t>
    </r>
  </si>
  <si>
    <t>Volatilità annua gen. 2016 - giu. 2019</t>
  </si>
  <si>
    <t>mar. 19</t>
  </si>
  <si>
    <t>rend. annuo da avvio gestione - mar. 19</t>
  </si>
  <si>
    <t>mar. 2019</t>
  </si>
  <si>
    <t>ticker Bloomberg</t>
  </si>
  <si>
    <t>W5GE index, TR € hdg</t>
  </si>
  <si>
    <t>G5O2 Index, TR € hdg</t>
  </si>
  <si>
    <t>DGIG Index, TR € hdg</t>
  </si>
  <si>
    <t>Corporate EURO IG</t>
  </si>
  <si>
    <t>Azionario Sost. Globale in €</t>
  </si>
  <si>
    <t>Governativo nominale Pan-Europeo 1-10Y € hdg.</t>
  </si>
  <si>
    <t>Governativo nominale US 1-10Y € hdg.</t>
  </si>
  <si>
    <t>Governativo nominale IG Paesi Emergenti € hdg.</t>
  </si>
  <si>
    <t>Corporate USD IG € hdg.</t>
  </si>
  <si>
    <t>Azionario Italia Small Cap</t>
  </si>
  <si>
    <t>Ulteriori elementi descritti utili all'individuazione della strategia di copertura per l'asset class</t>
  </si>
  <si>
    <t>ER00 index, TR €</t>
  </si>
  <si>
    <t>C0AL index, TR € hdg</t>
  </si>
  <si>
    <t>W1SGITRE Index</t>
  </si>
  <si>
    <t>NCLDIT index</t>
  </si>
  <si>
    <t>1. Clienti/Investitori istituzionali Italiani: Fondi pensione italiani, Casse di previdenza, Fondi/casse sanitarie, Fondazioni, Enti Pubblici, ONLUS, Assicurazioni relativamente a sole gestioni separate del ramo Vita, Banche, Corporate; si escludono invece OICR e SICAV.</t>
  </si>
  <si>
    <t>Indicare in Tabella il patrimonio e il numero di portafogli gestiti a dic. 2018 e, se disponibili, a mar. 2019 per:
- mandati segregati per clientela istituzionale, esclusivamente non captive;
- OICR/Sicav Ucits.
Per gli stessi dettagliare la quota % gestita adottando approcci ESG.</t>
  </si>
  <si>
    <t>Descrivere brevemente:
- struttura e ripartizione per aree di business del Gruppo di appartenenza indicando, in particolare, il peso dell'attività di asset management rispetto al totale delle attività svolte;
- la compagine azionaria della Società candidata e i relativi rapporti di controllo rispetto al Gruppo di appartenenza;
- l'organigramma della Società candidata (è possibile presentare allegato .pdf);
- l'eventuale divisione dedicata alla clientela istituzionale presso la candidata.
(massimo 2000 caratteri)</t>
  </si>
  <si>
    <t>- di cui gestito tramite approccio ESG (% su TOTALE PATRIMONIO)</t>
  </si>
  <si>
    <t>- di cui gestito tramite approccio ESG (% su TOTALE NUMERO PORTAFOGLI)</t>
  </si>
  <si>
    <t>Illustrare ULTERIORI ELEMENTI ritenuti utili al fine di consentire una verifica rispetto ai criteri di conformità previsti nella sezione 4 (ove ritenuto necessario è possibile fornire pdf a parte).</t>
  </si>
  <si>
    <t>gen. 19 - mar. 19</t>
  </si>
  <si>
    <t>rend. annuo da gen. 16 - mar. 19</t>
  </si>
  <si>
    <r>
      <t xml:space="preserve">Indicare:
- gli eventi societari accaduti negli ultimi 3 anni, ovvero già prevedibili alla data di compilazione del questionario, che hanno avuto/potranno avere riflessi sulla organizzazione dell’asset management e/o sulla gestione di mandati similari;
- se presente, l'ultimo rating assegnato per l'attività di gestione di portafoglio (es. Fitch AMR asset management) alla Società candidata, specificandone l'anno di riferimento;
- </t>
    </r>
    <r>
      <rPr>
        <u/>
        <sz val="11"/>
        <rFont val="Arial"/>
        <family val="2"/>
      </rPr>
      <t>(rispondere solo nel caso di candidata con sede statutaria UK</t>
    </r>
    <r>
      <rPr>
        <sz val="11"/>
        <rFont val="Arial"/>
        <family val="2"/>
      </rPr>
      <t>) Alla luce dell’obbligo, per i gestori di un fondo pensione italiano, di avere sede statutaria in un paese aderente all’UE, indicare qual è la soluzione operativa adottata o che si ritiene più adeguato adottare per il rispetto della previsione di legge post “Brexit”.
(massimo 1000 caratteri)</t>
    </r>
  </si>
  <si>
    <t>il nome del Cliente (attribuisce un punteggio superiore)*</t>
  </si>
  <si>
    <t>Il portafoglio è gestito dallo stesso team preposto alla gestione del mandato e dichiarato nella Sezione 3?**</t>
  </si>
  <si>
    <t>* In relazione al nome del Cliente per mandati segregati, il Fondo si impegna a tenere il più rigoroso riserbo in ordine a qualsiasi dato, notizia o informazione fornita e l'utilizzo strettamente connesso alle finalità del presente questionario per il consulente di cui Fondo si avvale nella valutazione dei questionari. Il Fondo è disponibile inoltre a concordare con la società candidata eventuali accordi di riservatezza ove si ritengano necessari
** Si segnala che una risposta negativa a tale domanda non implica l'esclusione del portafoglio presentato.</t>
  </si>
  <si>
    <t>- strategia finalizzata esclusivamente alla copertura dei rischi?</t>
  </si>
  <si>
    <t>- budget di rischio della strategia predefinito?</t>
  </si>
  <si>
    <t>Il portafoglio è gestito per cliente captive? **</t>
  </si>
  <si>
    <t>Se presenti, descrivere eventuali rating assegnati al Gestore da parte di società di valutazione specializzate (es. Citywire, Morningstar...)</t>
  </si>
  <si>
    <t>Indicare se nelle scelte di investimento sono considerati principi ESG. 
In caso affermativo descriverne: 
- processo di analisi, specificando se si ricorre a ricerca interna e/o esterna; 
- criteri negativi di esclusione (es. Convenzioni internazionali, armi, carbone etc);
- criteri positivi di selezione (es. Best in Class, Tematici, Integrazione di variabili ESG);
- politica di engagement eventualmente formalizzata e/o applicata;
- numerosità, ruolo e organizzazione del team coinvolto.
(massimo 2000 caratteri)
Infine indicare in Tabella eventuale adesioni a charter internazionali in materia di sostenibilità, principi, codici di condotta, iniziative nazionali o internazionali specificando l'anno di adesione.</t>
  </si>
  <si>
    <t>Adesione</t>
  </si>
  <si>
    <t>Anno di adesione</t>
  </si>
  <si>
    <t>United Nations Principles for Responsible Investment</t>
  </si>
  <si>
    <t>United Nations Global Compact</t>
  </si>
  <si>
    <t>United Nations Principles for Sustainable Insurance</t>
  </si>
  <si>
    <t>Forum per la Finanza Sostenibile</t>
  </si>
  <si>
    <t>Altro (specificare)</t>
  </si>
  <si>
    <t>8. Strategia di copertura per singola asset class</t>
  </si>
  <si>
    <t>Strumenti prevalentemente utilizzati per copertura rischi</t>
  </si>
  <si>
    <t>13. Adesione a principi/codici ESG</t>
  </si>
  <si>
    <t>14. Responsabile e team dedicato alla Gestione del portafoglio</t>
  </si>
  <si>
    <t>- patrimonio del portafoglio di riferimento non inferiore a 100 milioni di euro al 31 marzo 2019?</t>
  </si>
  <si>
    <r>
      <t xml:space="preserve">Compilare la tabella di seguito riportata tenendo conto delle seguenti istruzioni:
- qualora il candidato gestisca più di 5 mandati segregati per clientela istituzionale conformi è necessario rendicontare i dati richiesti per tutti e soli i primi 5 portafogli ordinati per patrimonio decrescente a fine marzo 2019. In ipotesi il candidato gestisca meno di 5 mandati segregati per clientela istituzionale conformi è necessario rendicontare i dati richiesti per tutti i portafogli conformi;
- i rendimenti di portafoglio dovranno essere calcolati secondo la metodologia GIPS, </t>
    </r>
    <r>
      <rPr>
        <b/>
        <sz val="14"/>
        <rFont val="Arial"/>
        <family val="2"/>
      </rPr>
      <t>espressi in Euro</t>
    </r>
    <r>
      <rPr>
        <sz val="14"/>
        <rFont val="Arial"/>
        <family val="2"/>
      </rPr>
      <t xml:space="preserve">, applicando il cambio ufficiale BCE (se espressi in altra valuta) ed in percentuale, fino alla seconda cifra decimale, </t>
    </r>
    <r>
      <rPr>
        <b/>
        <sz val="14"/>
        <rFont val="Arial"/>
        <family val="2"/>
      </rPr>
      <t>al lordo di commissioni e fiscalità</t>
    </r>
    <r>
      <rPr>
        <sz val="14"/>
        <rFont val="Arial"/>
        <family val="2"/>
      </rPr>
      <t xml:space="preserve">. I rendimenti dei benchmark (se richiesti) dovranno essere espressi in maniera coerente;
- </t>
    </r>
    <r>
      <rPr>
        <u/>
        <sz val="14"/>
        <rFont val="Arial"/>
        <family val="2"/>
      </rPr>
      <t xml:space="preserve">volatilità e tev (se richieste) </t>
    </r>
    <r>
      <rPr>
        <sz val="14"/>
        <rFont val="Arial"/>
        <family val="2"/>
      </rPr>
      <t xml:space="preserve">dovranno essere calcolate su dati di rendimento mensili ed espressi su base annua utilizzando un fattore di annualizzazione pari a 12 (ovvero radice quadrata di 12);
- </t>
    </r>
    <r>
      <rPr>
        <u/>
        <sz val="14"/>
        <rFont val="Arial"/>
        <family val="2"/>
      </rPr>
      <t>mandati senza RO:</t>
    </r>
    <r>
      <rPr>
        <sz val="14"/>
        <rFont val="Arial"/>
        <family val="2"/>
      </rPr>
      <t xml:space="preserve"> indicare le performance del solo portafoglio di riferimento (con esclusione della strategia di risk overlay); 
- </t>
    </r>
    <r>
      <rPr>
        <u/>
        <sz val="14"/>
        <rFont val="Arial"/>
        <family val="2"/>
      </rPr>
      <t xml:space="preserve">mandati con RO: </t>
    </r>
    <r>
      <rPr>
        <sz val="14"/>
        <rFont val="Arial"/>
        <family val="2"/>
      </rPr>
      <t>indicare le performance del portafoglio inclusivo della strategia di risk overlay.</t>
    </r>
  </si>
  <si>
    <t>Aum (Mln €) a fine periodo (portaf. di rif. + RO)</t>
  </si>
  <si>
    <t>19. Track record mandati segregati per investitori istituzionali conformi</t>
  </si>
  <si>
    <r>
      <t xml:space="preserve">Mandato 1
</t>
    </r>
    <r>
      <rPr>
        <sz val="12"/>
        <color rgb="FF0A419B"/>
        <rFont val="Arial"/>
        <family val="2"/>
      </rPr>
      <t>(senza RO)</t>
    </r>
  </si>
  <si>
    <r>
      <t xml:space="preserve">Mandato 1
</t>
    </r>
    <r>
      <rPr>
        <sz val="12"/>
        <color rgb="FF0A419B"/>
        <rFont val="Arial"/>
        <family val="2"/>
      </rPr>
      <t>(con RO)</t>
    </r>
  </si>
  <si>
    <r>
      <t xml:space="preserve">Mandato 2
</t>
    </r>
    <r>
      <rPr>
        <sz val="12"/>
        <color rgb="FF0A419B"/>
        <rFont val="Arial"/>
        <family val="2"/>
      </rPr>
      <t>(senza RO)</t>
    </r>
  </si>
  <si>
    <r>
      <t xml:space="preserve">Mandato 2
</t>
    </r>
    <r>
      <rPr>
        <sz val="12"/>
        <color rgb="FF0A419B"/>
        <rFont val="Arial"/>
        <family val="2"/>
      </rPr>
      <t>(con RO)</t>
    </r>
  </si>
  <si>
    <r>
      <t xml:space="preserve">Mandato 3
</t>
    </r>
    <r>
      <rPr>
        <sz val="12"/>
        <color rgb="FF0A419B"/>
        <rFont val="Arial"/>
        <family val="2"/>
      </rPr>
      <t>(senza RO)</t>
    </r>
  </si>
  <si>
    <r>
      <t xml:space="preserve">Mandato 3
</t>
    </r>
    <r>
      <rPr>
        <sz val="12"/>
        <color rgb="FF0A419B"/>
        <rFont val="Arial"/>
        <family val="2"/>
      </rPr>
      <t>(con RO)</t>
    </r>
  </si>
  <si>
    <r>
      <t xml:space="preserve">Mandato 4
</t>
    </r>
    <r>
      <rPr>
        <sz val="12"/>
        <color rgb="FF0A419B"/>
        <rFont val="Arial"/>
        <family val="2"/>
      </rPr>
      <t>(senza RO)</t>
    </r>
  </si>
  <si>
    <r>
      <t xml:space="preserve">Mandato 4
</t>
    </r>
    <r>
      <rPr>
        <sz val="12"/>
        <color rgb="FF0A419B"/>
        <rFont val="Arial"/>
        <family val="2"/>
      </rPr>
      <t>(con RO)</t>
    </r>
  </si>
  <si>
    <r>
      <t xml:space="preserve">Mandato 5
</t>
    </r>
    <r>
      <rPr>
        <sz val="12"/>
        <color rgb="FF0A419B"/>
        <rFont val="Arial"/>
        <family val="2"/>
      </rPr>
      <t>(senza RO)</t>
    </r>
  </si>
  <si>
    <r>
      <t xml:space="preserve">Mandato 5
</t>
    </r>
    <r>
      <rPr>
        <sz val="12"/>
        <color rgb="FF0A419B"/>
        <rFont val="Arial"/>
        <family val="2"/>
      </rPr>
      <t>(con RO)</t>
    </r>
  </si>
  <si>
    <t>Gruppo di appartenenza della Società candidata</t>
  </si>
  <si>
    <t>Capitale sociale - Società candidata (Mln €)</t>
  </si>
  <si>
    <t>Mezzi di terzi in gestione ovvero le attività a copertura delle riserve tecniche dei Rami Vita - Gruppo di appartenenza (Mln €)</t>
  </si>
  <si>
    <t>Composizione per PATRIMONIO (Mln €)</t>
  </si>
  <si>
    <t>Composizione per NUMERO PORTAFOGLI (Mln €)</t>
  </si>
  <si>
    <t>Patrimonio (Mln €)</t>
  </si>
  <si>
    <t>Governativo nominale Pan-Europeo all mats. € hdg.</t>
  </si>
  <si>
    <t>W0GE index, TR € hdg</t>
  </si>
  <si>
    <t>Governativo nominale US all mats € hdg.</t>
  </si>
  <si>
    <t>G0Q0 Index, TR € hdg</t>
  </si>
  <si>
    <t>DJSWICLN Index</t>
  </si>
  <si>
    <t>Indicare quali sono i parametri monitorati dal Risk Manager per questo tipo di mandati, come vengono determinati eventuali limiti operativi, quale reportistica viene rilasciata al Cliente e con che periodicità. 
(massimo 2000 caratteri)</t>
  </si>
  <si>
    <t>Descrivere le responsabilità ed i ruoli del team di gestione nell'implementazione delle strategie in derivati previste per i mandati evidenziando in particolare:
- le modalità volte a perseguire la best execution;
- le responsabilità nell'execution;
- le modalità di interfaccia con i trader e con i broker e le policy relative ad eventuali controparti del gruppo di appartenenza;
- possibilità di verifica dei costi sostenuti da parte dei clienti.
(massimo 1000 caratteri)</t>
  </si>
  <si>
    <t>Tenuto conto delle previsioni del Bando e dei limiti di legge, speficare - dettagliando - le modalità di assolvimento degli obblighi richiesti dalla direttiva EMIR (regolamento UE 648/2012) per il Fondo Pensione in caso di aggiudicazione dei mandati, specificando eventuali esperienze simili già in essere e se viene prodotta reportistica dedicata per il Fondo.
(massimo 2000 caratteri)</t>
  </si>
  <si>
    <r>
      <t xml:space="preserve">Indicare sinteticamente: 
- struttura e funzionamento del team di gestione dedicato ai mandati;
- stabilità e continuità degli attuali componenti;
- eventuali variazioni negli ultimi 3 anni o già prevedibili alla data di compilazione del questionario.
(massimo 2000 caratteri, allegare in pdf </t>
    </r>
    <r>
      <rPr>
        <b/>
        <u/>
        <sz val="11"/>
        <color theme="1"/>
        <rFont val="Arial"/>
        <family val="2"/>
      </rPr>
      <t>solamente l'organigramma in forma grafica</t>
    </r>
    <r>
      <rPr>
        <sz val="11"/>
        <color theme="1"/>
        <rFont val="Arial"/>
        <family val="2"/>
      </rPr>
      <t>)</t>
    </r>
  </si>
  <si>
    <t>Indicare in Tabella:
- le informazioni sintetiche richieste sul responsabile della gestione dei mandati (è possibile allegare CV dettagliato in pdf);
- l'esperienza delle risorse (fino a un massimo di 5, incluso il Responsabile della gestione), con almeno due anni di esperienza lavorativa, dedicate alla gestione dei mandati.</t>
  </si>
  <si>
    <t>Descrivere la strategia di protezione da possibili perdite signficative proposta per i mandati di Fon.Te., indicando obiettivi (es. massima perdita), criteri di identificazione dei rischi da coprire, modelli teorici proposti per la gestione, modalità di implementazione della strategia di copertura, frequenza verifica ed aggiornamento della strategia, tipologia di derivati utilizzati.
Indicare inoltre in tabella la tipologia di strumenti che si intende utilizzare per la copertura dei rischi di ciascun asset class dei Comparti, tenuto conto della normativa applicabile (in particolare il DM 166 /2014) e del Bando di gara.
(massimo 4000 caratteri)</t>
  </si>
  <si>
    <t>In caso di utilizzo di opzioni - fermo restando l'obiettivo di contenimento del costo della protezione - indicare la stima del costo di copertura annuo previsto per ciascun Comparto (in bps rispetto al patrimonio di ogni Comparto), il corrispondente livello di copertura (massima perdita), esplicitando analiticamente le principali ipotesi alla base della stima.
(massimo 2000 caratteri)</t>
  </si>
  <si>
    <r>
      <t xml:space="preserve">peso % </t>
    </r>
    <r>
      <rPr>
        <sz val="12"/>
        <color rgb="FF0A419B"/>
        <rFont val="Arial"/>
        <family val="2"/>
      </rPr>
      <t>BMK</t>
    </r>
    <r>
      <rPr>
        <b/>
        <sz val="12"/>
        <color rgb="FF0A419B"/>
        <rFont val="Arial"/>
        <family val="2"/>
      </rPr>
      <t xml:space="preserve">
BILANCIATO</t>
    </r>
  </si>
  <si>
    <r>
      <t xml:space="preserve">peso % </t>
    </r>
    <r>
      <rPr>
        <sz val="12"/>
        <color rgb="FF0A419B"/>
        <rFont val="Arial"/>
        <family val="2"/>
      </rPr>
      <t>BMK</t>
    </r>
    <r>
      <rPr>
        <b/>
        <sz val="12"/>
        <color rgb="FF0A419B"/>
        <rFont val="Arial"/>
        <family val="2"/>
      </rPr>
      <t xml:space="preserve">
CRESCITA</t>
    </r>
  </si>
  <si>
    <r>
      <t xml:space="preserve">peso % </t>
    </r>
    <r>
      <rPr>
        <sz val="12"/>
        <color rgb="FF0A419B"/>
        <rFont val="Arial"/>
        <family val="2"/>
      </rPr>
      <t>BMK</t>
    </r>
    <r>
      <rPr>
        <b/>
        <sz val="12"/>
        <color rgb="FF0A419B"/>
        <rFont val="Arial"/>
        <family val="2"/>
      </rPr>
      <t xml:space="preserve">
DINAMICO</t>
    </r>
  </si>
  <si>
    <r>
      <t xml:space="preserve">Indicare per singola gestione rendicontata:
- composizione per indici di mercato del "portafoglio di riferimento" per la copertura dei rischi;
- descrizione della strategia di copertura del portafoglio di riferimento, indicando </t>
    </r>
    <r>
      <rPr>
        <b/>
        <u/>
        <sz val="12"/>
        <rFont val="Arial"/>
        <family val="2"/>
      </rPr>
      <t xml:space="preserve">obbligatoriamente </t>
    </r>
    <r>
      <rPr>
        <b/>
        <sz val="12"/>
        <rFont val="Arial"/>
        <family val="2"/>
      </rPr>
      <t>obiettivi e strumenti utilizzati
- budget di rischio, obiettivi e limiti previsti da convenzione (es. limite max di volatilità, VaR, costo massimo protezione ecc.)</t>
    </r>
  </si>
  <si>
    <t>- portafoglio di riferimento (per copertura dei rischi) multi-asset?</t>
  </si>
  <si>
    <t>Indicare eventuali differenze nella modalità proposte per la copertura dei rischi dei 3 comparti BILANCIATO, CRESCITA e DINAMICO (massimo 1000 caratteri)</t>
  </si>
  <si>
    <t>In funzione degli strumenti derivati che intendete utilizzare e di eventuali esperienza in essere, definire: 
- che tipo di contrattualistica reputate opportuno perfezionare con il Fondo e quali soggetti è necessario coinvolgere; 
- qual è la periodicità minima  (es. giornaliera, settimanale, mensile) e le modalità di visibilità del portafoglio di ciascun Comparto ritenute adeguate per l'implementazione della strategia proposta.
(massimo 2000 caratteri)</t>
  </si>
  <si>
    <r>
      <t xml:space="preserve">Compilare le Tabelle - seguendo le istruzioni riportate - rendicontando tutte le gestioni "Risk Overlay" conformi* gestiti, ordinate per patrimonio decrescente.
È possibile includere esclusivamente mandati segregati gestiti per clientela istituzionale (sino a un massimo di 5). Non sono ammessi OICR/SICAV.
L'indicazione del nome del Cliente per i mandati segregati comporterà l'attribuzione di un punteggio superiore. 
* Per gestioni conformi si intendono le gestioni con le seguenti caratteristiche;
a)  prevedono esclusivamente strategie di protezione dai rischi di perdita di un </t>
    </r>
    <r>
      <rPr>
        <u/>
        <sz val="11"/>
        <rFont val="Arial"/>
        <family val="2"/>
      </rPr>
      <t>portafoglio di riferimento</t>
    </r>
    <r>
      <rPr>
        <sz val="11"/>
        <rFont val="Arial"/>
        <family val="2"/>
      </rPr>
      <t xml:space="preserve"> attuate tramite strumenti derivati per finalità di copertura ("tail risk hedging") ;
b)  il portafoglio di riferimento è multi-asset;
c) hanno un budget di rischio predefinito (espresso ad esempio in termini di volatilità, VaR, expected shortfall, costo massimo ecc..);
d) gestione in corso al 31/03/2019.
</t>
    </r>
    <r>
      <rPr>
        <b/>
        <u/>
        <sz val="11"/>
        <rFont val="Arial"/>
        <family val="2"/>
      </rPr>
      <t xml:space="preserve">
Criteri di conformità del portafoglio:</t>
    </r>
    <r>
      <rPr>
        <sz val="11"/>
        <rFont val="Arial"/>
        <family val="2"/>
      </rPr>
      <t xml:space="preserve">
- valorizzazione e rendicontazione a valori di mercato;
- patrimonio non inferiore a: 100 Mln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</si>
</sst>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410]mmm\-yy;@"/>
  </numFmts>
  <fonts count="46" x14ac:knownFonts="1">
    <font>
      <sz val="10"/>
      <name val="Arial"/>
    </font>
    <font>
      <sz val="11"/>
      <color theme="1"/>
      <name val="Calibri"/>
      <family val="2"/>
      <scheme val="minor"/>
    </font>
    <font>
      <sz val="11"/>
      <color theme="1"/>
      <name val="Arial"/>
      <family val="2"/>
    </font>
    <font>
      <sz val="10"/>
      <name val="Arial"/>
      <family val="2"/>
    </font>
    <font>
      <sz val="8"/>
      <name val="Arial"/>
      <family val="2"/>
    </font>
    <font>
      <sz val="10"/>
      <name val="Arial"/>
      <family val="2"/>
    </font>
    <font>
      <b/>
      <sz val="12"/>
      <name val="Arial"/>
      <family val="2"/>
    </font>
    <font>
      <sz val="10"/>
      <name val="Arial"/>
      <family val="2"/>
    </font>
    <font>
      <u/>
      <sz val="10"/>
      <color theme="10"/>
      <name val="Arial"/>
      <family val="2"/>
    </font>
    <font>
      <sz val="12"/>
      <name val="Arial"/>
      <family val="2"/>
    </font>
    <font>
      <sz val="12"/>
      <color indexed="9"/>
      <name val="Arial"/>
      <family val="2"/>
    </font>
    <font>
      <sz val="12"/>
      <color rgb="FFC00000"/>
      <name val="Arial"/>
      <family val="2"/>
    </font>
    <font>
      <i/>
      <sz val="12"/>
      <color indexed="14"/>
      <name val="Arial"/>
      <family val="2"/>
    </font>
    <font>
      <b/>
      <sz val="12"/>
      <color theme="6"/>
      <name val="Arial"/>
      <family val="2"/>
    </font>
    <font>
      <b/>
      <sz val="12"/>
      <color rgb="FF005298"/>
      <name val="Arial"/>
      <family val="2"/>
    </font>
    <font>
      <b/>
      <sz val="12"/>
      <color theme="0"/>
      <name val="Arial"/>
      <family val="2"/>
    </font>
    <font>
      <sz val="12"/>
      <color theme="1"/>
      <name val="Arial"/>
      <family val="2"/>
    </font>
    <font>
      <sz val="14"/>
      <name val="Arial"/>
      <family val="2"/>
    </font>
    <font>
      <u/>
      <sz val="14"/>
      <name val="Arial"/>
      <family val="2"/>
    </font>
    <font>
      <sz val="11"/>
      <name val="Arial"/>
      <family val="2"/>
    </font>
    <font>
      <u/>
      <sz val="11"/>
      <color theme="10"/>
      <name val="Arial"/>
      <family val="2"/>
    </font>
    <font>
      <sz val="11"/>
      <color theme="0"/>
      <name val="Arial"/>
      <family val="2"/>
    </font>
    <font>
      <b/>
      <u/>
      <sz val="11"/>
      <color theme="1"/>
      <name val="Arial"/>
      <family val="2"/>
    </font>
    <font>
      <b/>
      <sz val="12"/>
      <color rgb="FF000000"/>
      <name val="Arial"/>
      <family val="2"/>
    </font>
    <font>
      <sz val="12"/>
      <color rgb="FF000000"/>
      <name val="Arial"/>
      <family val="2"/>
    </font>
    <font>
      <b/>
      <u/>
      <sz val="12"/>
      <color theme="10"/>
      <name val="Arial"/>
      <family val="2"/>
    </font>
    <font>
      <b/>
      <sz val="14"/>
      <color theme="0"/>
      <name val="Arial"/>
      <family val="2"/>
    </font>
    <font>
      <b/>
      <sz val="14"/>
      <name val="Arial"/>
      <family val="2"/>
    </font>
    <font>
      <b/>
      <sz val="14"/>
      <color theme="1"/>
      <name val="Arial"/>
      <family val="2"/>
    </font>
    <font>
      <b/>
      <sz val="9"/>
      <color theme="0"/>
      <name val="Arial"/>
      <family val="2"/>
    </font>
    <font>
      <b/>
      <sz val="16"/>
      <color rgb="FF0A419B"/>
      <name val="Arial"/>
      <family val="2"/>
    </font>
    <font>
      <b/>
      <sz val="12"/>
      <color rgb="FF0A419B"/>
      <name val="Arial"/>
      <family val="2"/>
    </font>
    <font>
      <b/>
      <sz val="11"/>
      <color rgb="FF0A419B"/>
      <name val="Arial"/>
      <family val="2"/>
    </font>
    <font>
      <b/>
      <sz val="14"/>
      <color rgb="FF0A419B"/>
      <name val="Arial"/>
      <family val="2"/>
    </font>
    <font>
      <b/>
      <u/>
      <sz val="14"/>
      <color theme="1"/>
      <name val="Arial"/>
      <family val="2"/>
    </font>
    <font>
      <b/>
      <sz val="12"/>
      <color theme="1"/>
      <name val="Arial"/>
      <family val="2"/>
    </font>
    <font>
      <sz val="12"/>
      <color theme="0" tint="-0.499984740745262"/>
      <name val="Arial"/>
      <family val="2"/>
    </font>
    <font>
      <b/>
      <sz val="16"/>
      <color theme="0"/>
      <name val="Arial"/>
      <family val="2"/>
    </font>
    <font>
      <b/>
      <sz val="10"/>
      <name val="Arial"/>
      <family val="2"/>
    </font>
    <font>
      <i/>
      <sz val="12"/>
      <name val="Arial"/>
      <family val="2"/>
    </font>
    <font>
      <b/>
      <sz val="28"/>
      <color theme="0"/>
      <name val="Arial"/>
      <family val="2"/>
    </font>
    <font>
      <u/>
      <sz val="11"/>
      <name val="Arial"/>
      <family val="2"/>
    </font>
    <font>
      <b/>
      <u/>
      <sz val="11"/>
      <name val="Arial"/>
      <family val="2"/>
    </font>
    <font>
      <sz val="12"/>
      <color rgb="FF0A419B"/>
      <name val="Arial"/>
      <family val="2"/>
    </font>
    <font>
      <b/>
      <u/>
      <sz val="14"/>
      <color rgb="FF0A419B"/>
      <name val="Arial"/>
      <family val="2"/>
    </font>
    <font>
      <b/>
      <u/>
      <sz val="12"/>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rgb="FFCBD6E3"/>
        <bgColor indexed="64"/>
      </patternFill>
    </fill>
    <fill>
      <patternFill patternType="solid">
        <fgColor rgb="FF0A419B"/>
        <bgColor indexed="64"/>
      </patternFill>
    </fill>
    <fill>
      <patternFill patternType="solid">
        <fgColor rgb="FFD3E3F1"/>
        <bgColor indexed="64"/>
      </patternFill>
    </fill>
  </fills>
  <borders count="37">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medium">
        <color rgb="FF005298"/>
      </left>
      <right style="medium">
        <color rgb="FF005298"/>
      </right>
      <top style="medium">
        <color rgb="FF005298"/>
      </top>
      <bottom style="medium">
        <color rgb="FF005298"/>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14">
    <xf numFmtId="0" fontId="0" fillId="0" borderId="0"/>
    <xf numFmtId="0" fontId="5" fillId="0" borderId="0"/>
    <xf numFmtId="9" fontId="3"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3" fillId="0" borderId="0"/>
    <xf numFmtId="0" fontId="8" fillId="0" borderId="0" applyNumberFormat="0" applyFill="0" applyBorder="0" applyAlignment="0" applyProtection="0"/>
    <xf numFmtId="0" fontId="3" fillId="0" borderId="0"/>
    <xf numFmtId="0" fontId="3" fillId="0" borderId="0"/>
    <xf numFmtId="0" fontId="3" fillId="0" borderId="0"/>
    <xf numFmtId="0" fontId="3" fillId="0" borderId="0"/>
    <xf numFmtId="0" fontId="1" fillId="0" borderId="0"/>
    <xf numFmtId="9" fontId="3" fillId="0" borderId="0" applyFont="0" applyFill="0" applyBorder="0" applyAlignment="0" applyProtection="0"/>
  </cellStyleXfs>
  <cellXfs count="241">
    <xf numFmtId="0" fontId="0" fillId="0" borderId="0" xfId="0"/>
    <xf numFmtId="0" fontId="9" fillId="2" borderId="0" xfId="0" applyFont="1" applyFill="1" applyAlignment="1">
      <alignment horizontal="center" vertical="center"/>
    </xf>
    <xf numFmtId="0" fontId="6" fillId="0" borderId="2" xfId="0" applyFont="1" applyFill="1" applyBorder="1" applyAlignment="1">
      <alignment horizontal="left" vertical="center" wrapText="1"/>
    </xf>
    <xf numFmtId="9" fontId="11" fillId="2" borderId="0" xfId="0" applyNumberFormat="1" applyFont="1" applyFill="1" applyBorder="1" applyAlignment="1">
      <alignment vertical="center"/>
    </xf>
    <xf numFmtId="0" fontId="6" fillId="0" borderId="2" xfId="0" applyFont="1" applyBorder="1" applyAlignment="1">
      <alignment vertical="center" wrapText="1"/>
    </xf>
    <xf numFmtId="0" fontId="9" fillId="2" borderId="0" xfId="0" applyFont="1" applyFill="1" applyAlignment="1">
      <alignment vertical="center"/>
    </xf>
    <xf numFmtId="0" fontId="9" fillId="3" borderId="2" xfId="8" quotePrefix="1" applyFont="1" applyFill="1" applyBorder="1" applyAlignment="1">
      <alignment vertical="center" wrapText="1"/>
    </xf>
    <xf numFmtId="0" fontId="6" fillId="0" borderId="4" xfId="0" applyFont="1" applyBorder="1" applyAlignment="1">
      <alignment horizontal="right" vertical="center" wrapText="1"/>
    </xf>
    <xf numFmtId="0" fontId="6" fillId="0" borderId="6" xfId="0" applyFont="1" applyBorder="1" applyAlignment="1">
      <alignment horizontal="right" vertical="center" wrapText="1"/>
    </xf>
    <xf numFmtId="0" fontId="6" fillId="6" borderId="2" xfId="0" applyFont="1" applyFill="1" applyBorder="1" applyAlignment="1">
      <alignment horizontal="center" vertical="center" wrapText="1"/>
    </xf>
    <xf numFmtId="0" fontId="9" fillId="0" borderId="0" xfId="0" applyFont="1" applyFill="1" applyBorder="1" applyAlignment="1">
      <alignment vertical="center"/>
    </xf>
    <xf numFmtId="0" fontId="13" fillId="2" borderId="0" xfId="0" applyFont="1" applyFill="1" applyAlignment="1">
      <alignment vertical="center"/>
    </xf>
    <xf numFmtId="9" fontId="12" fillId="3" borderId="0" xfId="2" applyFont="1" applyFill="1" applyAlignment="1">
      <alignment horizontal="center" vertical="center"/>
    </xf>
    <xf numFmtId="0" fontId="6" fillId="0" borderId="4" xfId="0" applyFont="1" applyFill="1" applyBorder="1" applyAlignment="1">
      <alignment horizontal="left" vertical="center" wrapText="1"/>
    </xf>
    <xf numFmtId="0" fontId="6" fillId="6" borderId="2" xfId="0" applyFont="1" applyFill="1" applyBorder="1" applyAlignment="1">
      <alignment vertical="center" wrapText="1"/>
    </xf>
    <xf numFmtId="164" fontId="6" fillId="0" borderId="9" xfId="2" applyNumberFormat="1" applyFont="1" applyBorder="1" applyAlignment="1">
      <alignment horizontal="center" vertical="center"/>
    </xf>
    <xf numFmtId="164" fontId="16" fillId="5" borderId="9" xfId="2" applyNumberFormat="1" applyFont="1" applyFill="1" applyBorder="1" applyAlignment="1">
      <alignment horizontal="center" vertical="center"/>
    </xf>
    <xf numFmtId="164" fontId="9" fillId="2" borderId="0" xfId="2" applyNumberFormat="1" applyFont="1" applyFill="1" applyAlignment="1">
      <alignment horizontal="center" vertical="center"/>
    </xf>
    <xf numFmtId="0" fontId="9" fillId="0" borderId="0" xfId="0" applyFont="1" applyAlignment="1">
      <alignment vertical="center"/>
    </xf>
    <xf numFmtId="0" fontId="6" fillId="3" borderId="3" xfId="6" applyFont="1" applyFill="1" applyBorder="1" applyAlignment="1">
      <alignment horizontal="right" vertical="center"/>
    </xf>
    <xf numFmtId="0" fontId="6" fillId="3" borderId="6" xfId="6" applyFont="1" applyFill="1" applyBorder="1" applyAlignment="1">
      <alignment horizontal="right" vertical="center"/>
    </xf>
    <xf numFmtId="0" fontId="6" fillId="0" borderId="3" xfId="0" applyFont="1" applyFill="1" applyBorder="1" applyAlignment="1">
      <alignment vertical="center" wrapText="1"/>
    </xf>
    <xf numFmtId="0" fontId="9" fillId="0" borderId="0" xfId="0" applyFont="1" applyFill="1" applyBorder="1"/>
    <xf numFmtId="0" fontId="24" fillId="0" borderId="6" xfId="0" applyFont="1" applyBorder="1" applyAlignment="1">
      <alignment vertical="center" wrapText="1"/>
    </xf>
    <xf numFmtId="0" fontId="9" fillId="0" borderId="6" xfId="0" applyFont="1" applyBorder="1" applyAlignment="1">
      <alignment vertical="center" wrapText="1"/>
    </xf>
    <xf numFmtId="0" fontId="23" fillId="0" borderId="6" xfId="0" applyFont="1" applyBorder="1" applyAlignment="1">
      <alignment vertical="center" wrapText="1"/>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6" fillId="0" borderId="2"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4" fillId="3" borderId="6" xfId="0" applyFont="1" applyFill="1" applyBorder="1" applyAlignment="1">
      <alignment vertical="center" wrapText="1"/>
    </xf>
    <xf numFmtId="0" fontId="24" fillId="0" borderId="4" xfId="0" applyFont="1" applyBorder="1" applyAlignment="1">
      <alignment vertical="center" wrapText="1"/>
    </xf>
    <xf numFmtId="3" fontId="6" fillId="6" borderId="2" xfId="0" applyNumberFormat="1" applyFont="1" applyFill="1" applyBorder="1" applyAlignment="1">
      <alignment horizontal="center" vertical="center" wrapText="1"/>
    </xf>
    <xf numFmtId="164" fontId="16" fillId="5" borderId="15" xfId="2" applyNumberFormat="1" applyFont="1" applyFill="1" applyBorder="1" applyAlignment="1">
      <alignment horizontal="center" vertical="center"/>
    </xf>
    <xf numFmtId="164" fontId="16" fillId="5" borderId="16" xfId="2" applyNumberFormat="1" applyFont="1" applyFill="1" applyBorder="1" applyAlignment="1">
      <alignment horizontal="center" vertical="center"/>
    </xf>
    <xf numFmtId="164" fontId="16" fillId="5" borderId="17" xfId="2" applyNumberFormat="1" applyFont="1" applyFill="1" applyBorder="1" applyAlignment="1">
      <alignment horizontal="center" vertical="center"/>
    </xf>
    <xf numFmtId="164" fontId="16" fillId="5" borderId="18" xfId="2" applyNumberFormat="1" applyFont="1" applyFill="1" applyBorder="1" applyAlignment="1">
      <alignment horizontal="center" vertical="center"/>
    </xf>
    <xf numFmtId="164" fontId="16" fillId="5" borderId="19" xfId="2" applyNumberFormat="1" applyFont="1" applyFill="1" applyBorder="1" applyAlignment="1">
      <alignment horizontal="center" vertical="center"/>
    </xf>
    <xf numFmtId="164" fontId="16" fillId="5" borderId="20" xfId="2" applyNumberFormat="1" applyFont="1" applyFill="1" applyBorder="1" applyAlignment="1">
      <alignment horizontal="center" vertical="center"/>
    </xf>
    <xf numFmtId="0" fontId="19" fillId="0" borderId="0" xfId="0" applyFont="1" applyFill="1" applyAlignment="1">
      <alignment vertical="center"/>
    </xf>
    <xf numFmtId="0" fontId="17" fillId="0" borderId="0" xfId="0" applyFont="1" applyFill="1" applyAlignment="1">
      <alignment horizontal="left" vertical="center"/>
    </xf>
    <xf numFmtId="0" fontId="19" fillId="0" borderId="0" xfId="0" applyFont="1" applyFill="1" applyAlignment="1">
      <alignment vertical="center" wrapText="1"/>
    </xf>
    <xf numFmtId="0" fontId="27" fillId="0" borderId="0" xfId="0" applyFont="1" applyFill="1" applyAlignment="1">
      <alignment horizontal="center" vertical="center"/>
    </xf>
    <xf numFmtId="0" fontId="19" fillId="0" borderId="0" xfId="0" applyFont="1" applyFill="1" applyAlignment="1">
      <alignment horizontal="left" vertical="center"/>
    </xf>
    <xf numFmtId="0" fontId="21" fillId="0" borderId="0" xfId="0" applyFont="1" applyFill="1" applyAlignment="1">
      <alignment horizontal="left"/>
    </xf>
    <xf numFmtId="0" fontId="21" fillId="0" borderId="0" xfId="0" applyFont="1" applyFill="1" applyAlignment="1">
      <alignment horizontal="left" wrapText="1"/>
    </xf>
    <xf numFmtId="0" fontId="19" fillId="0" borderId="9" xfId="0" applyFont="1" applyFill="1" applyBorder="1" applyAlignment="1">
      <alignment horizontal="right" wrapText="1"/>
    </xf>
    <xf numFmtId="0" fontId="20" fillId="0" borderId="9" xfId="7" applyFont="1" applyFill="1" applyBorder="1" applyAlignment="1">
      <alignment vertical="center" wrapText="1"/>
    </xf>
    <xf numFmtId="0" fontId="19" fillId="0" borderId="9" xfId="0" applyFont="1" applyFill="1" applyBorder="1" applyAlignment="1">
      <alignment horizontal="left" wrapText="1"/>
    </xf>
    <xf numFmtId="0" fontId="19" fillId="0" borderId="0" xfId="0" applyFont="1" applyFill="1" applyAlignment="1">
      <alignment horizontal="right" vertical="center"/>
    </xf>
    <xf numFmtId="0" fontId="28" fillId="0" borderId="2" xfId="0" applyFont="1" applyFill="1" applyBorder="1" applyAlignment="1">
      <alignment horizontal="center" vertical="center" wrapText="1"/>
    </xf>
    <xf numFmtId="0" fontId="28" fillId="0" borderId="14" xfId="0" applyFont="1" applyFill="1" applyBorder="1" applyAlignment="1">
      <alignment horizontal="center" vertical="center" wrapText="1"/>
    </xf>
    <xf numFmtId="0" fontId="26" fillId="7" borderId="1" xfId="0" applyFont="1" applyFill="1" applyBorder="1" applyAlignment="1">
      <alignment horizontal="left" vertical="center" wrapText="1"/>
    </xf>
    <xf numFmtId="0" fontId="26" fillId="7" borderId="7" xfId="0" applyFont="1" applyFill="1" applyBorder="1" applyAlignment="1">
      <alignment horizontal="left" vertical="center" wrapText="1"/>
    </xf>
    <xf numFmtId="0" fontId="26" fillId="7" borderId="7" xfId="0" applyFont="1" applyFill="1" applyBorder="1" applyAlignment="1">
      <alignment horizontal="left" vertical="center"/>
    </xf>
    <xf numFmtId="0" fontId="26" fillId="7" borderId="7" xfId="10" applyFont="1" applyFill="1" applyBorder="1" applyAlignment="1">
      <alignment horizontal="left" vertical="center"/>
    </xf>
    <xf numFmtId="0" fontId="26" fillId="7" borderId="5" xfId="0" applyFont="1" applyFill="1" applyBorder="1" applyAlignment="1">
      <alignment horizontal="left" vertical="center"/>
    </xf>
    <xf numFmtId="0" fontId="26" fillId="7" borderId="2"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26" fillId="7" borderId="14"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32" fillId="0" borderId="0" xfId="0" applyFont="1" applyFill="1" applyAlignment="1">
      <alignment vertical="center"/>
    </xf>
    <xf numFmtId="0" fontId="33" fillId="3" borderId="0" xfId="0" applyFont="1" applyFill="1" applyAlignment="1">
      <alignment vertical="center"/>
    </xf>
    <xf numFmtId="0" fontId="31" fillId="0" borderId="2" xfId="0" applyFont="1" applyFill="1" applyBorder="1" applyAlignment="1">
      <alignment vertical="center" wrapText="1"/>
    </xf>
    <xf numFmtId="0" fontId="31" fillId="8" borderId="3" xfId="0" applyFont="1" applyFill="1" applyBorder="1" applyAlignment="1">
      <alignment vertical="center" wrapText="1"/>
    </xf>
    <xf numFmtId="0" fontId="9" fillId="0" borderId="0" xfId="0" applyFont="1" applyFill="1" applyAlignment="1">
      <alignment vertical="center"/>
    </xf>
    <xf numFmtId="0" fontId="15" fillId="7" borderId="6" xfId="0" applyFont="1" applyFill="1" applyBorder="1" applyAlignment="1">
      <alignment horizontal="left" vertical="center" wrapText="1"/>
    </xf>
    <xf numFmtId="0" fontId="31" fillId="0" borderId="2" xfId="0" applyFont="1" applyFill="1" applyBorder="1" applyAlignment="1">
      <alignment horizontal="center" vertical="center" wrapText="1"/>
    </xf>
    <xf numFmtId="0" fontId="31" fillId="8" borderId="2" xfId="0" applyFont="1" applyFill="1" applyBorder="1" applyAlignment="1">
      <alignment vertical="center" wrapText="1"/>
    </xf>
    <xf numFmtId="0" fontId="34" fillId="2" borderId="2" xfId="0" applyFont="1" applyFill="1" applyBorder="1" applyAlignment="1">
      <alignment vertical="center" wrapText="1"/>
    </xf>
    <xf numFmtId="0" fontId="30" fillId="8" borderId="2" xfId="8" applyFont="1" applyFill="1" applyBorder="1" applyAlignment="1">
      <alignment vertical="center" wrapText="1"/>
    </xf>
    <xf numFmtId="0" fontId="10" fillId="0" borderId="0" xfId="0" applyFont="1" applyFill="1" applyBorder="1" applyAlignment="1">
      <alignment vertical="center"/>
    </xf>
    <xf numFmtId="0" fontId="9" fillId="0" borderId="0" xfId="0" applyFont="1" applyFill="1" applyAlignment="1">
      <alignment horizontal="center" vertical="center"/>
    </xf>
    <xf numFmtId="9" fontId="9" fillId="0" borderId="0" xfId="11" applyNumberFormat="1" applyFont="1" applyFill="1" applyAlignment="1">
      <alignment horizontal="center" vertical="center"/>
    </xf>
    <xf numFmtId="9" fontId="9" fillId="0" borderId="0" xfId="0" applyNumberFormat="1" applyFont="1" applyFill="1" applyAlignment="1">
      <alignment vertical="center"/>
    </xf>
    <xf numFmtId="0" fontId="9"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31" fillId="0" borderId="2" xfId="0" applyFont="1" applyFill="1" applyBorder="1" applyAlignment="1">
      <alignment vertical="center"/>
    </xf>
    <xf numFmtId="0" fontId="6" fillId="0" borderId="21" xfId="0" applyFont="1" applyFill="1" applyBorder="1" applyAlignment="1">
      <alignment vertical="center" wrapText="1"/>
    </xf>
    <xf numFmtId="0" fontId="6" fillId="0" borderId="24" xfId="0" applyFont="1" applyFill="1" applyBorder="1" applyAlignment="1">
      <alignment vertical="center" wrapText="1"/>
    </xf>
    <xf numFmtId="0" fontId="6" fillId="0" borderId="25" xfId="0" applyFont="1" applyFill="1" applyBorder="1" applyAlignment="1">
      <alignment vertical="center" wrapText="1"/>
    </xf>
    <xf numFmtId="3" fontId="6" fillId="3"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center" wrapText="1"/>
    </xf>
    <xf numFmtId="0" fontId="6" fillId="0" borderId="2" xfId="0" quotePrefix="1" applyFont="1" applyFill="1" applyBorder="1" applyAlignment="1">
      <alignment vertical="center" wrapText="1"/>
    </xf>
    <xf numFmtId="0" fontId="16" fillId="0" borderId="21" xfId="0" quotePrefix="1" applyFont="1" applyFill="1" applyBorder="1" applyAlignment="1">
      <alignment horizontal="right" vertical="center" wrapText="1"/>
    </xf>
    <xf numFmtId="0" fontId="16" fillId="0" borderId="23" xfId="0" quotePrefix="1" applyFont="1" applyFill="1" applyBorder="1" applyAlignment="1">
      <alignment horizontal="right" vertical="center" wrapText="1"/>
    </xf>
    <xf numFmtId="3" fontId="16" fillId="4" borderId="21" xfId="0" applyNumberFormat="1" applyFont="1" applyFill="1" applyBorder="1" applyAlignment="1">
      <alignment horizontal="center" vertical="center" wrapText="1"/>
    </xf>
    <xf numFmtId="3" fontId="16" fillId="4" borderId="22" xfId="0" applyNumberFormat="1" applyFont="1" applyFill="1" applyBorder="1" applyAlignment="1">
      <alignment horizontal="center" vertical="center" wrapText="1"/>
    </xf>
    <xf numFmtId="3" fontId="16" fillId="4" borderId="23" xfId="0" applyNumberFormat="1" applyFont="1" applyFill="1" applyBorder="1" applyAlignment="1">
      <alignment horizontal="center" vertical="center" wrapText="1"/>
    </xf>
    <xf numFmtId="0" fontId="35" fillId="0" borderId="2" xfId="0" applyFont="1" applyFill="1" applyBorder="1" applyAlignment="1">
      <alignment vertical="center" wrapText="1"/>
    </xf>
    <xf numFmtId="0" fontId="35" fillId="0" borderId="2" xfId="0" applyFont="1" applyFill="1" applyBorder="1" applyAlignment="1">
      <alignment horizontal="center" vertical="center" wrapText="1"/>
    </xf>
    <xf numFmtId="0" fontId="14" fillId="3" borderId="2" xfId="0" applyFont="1" applyFill="1" applyBorder="1" applyAlignment="1">
      <alignment vertical="center" wrapText="1"/>
    </xf>
    <xf numFmtId="0" fontId="6" fillId="3" borderId="11" xfId="6" applyFont="1" applyFill="1" applyBorder="1" applyAlignment="1">
      <alignment horizontal="right"/>
    </xf>
    <xf numFmtId="164" fontId="6" fillId="0" borderId="18" xfId="2" applyNumberFormat="1" applyFont="1" applyBorder="1" applyAlignment="1">
      <alignment horizontal="center" vertical="center"/>
    </xf>
    <xf numFmtId="0" fontId="33" fillId="0" borderId="0" xfId="0" applyFont="1" applyFill="1" applyAlignment="1">
      <alignment horizontal="left" vertical="center"/>
    </xf>
    <xf numFmtId="0" fontId="26" fillId="7" borderId="3" xfId="0" applyFont="1" applyFill="1" applyBorder="1" applyAlignment="1">
      <alignment horizontal="center" vertical="center" wrapText="1"/>
    </xf>
    <xf numFmtId="0" fontId="35" fillId="0" borderId="21" xfId="0" quotePrefix="1" applyFont="1" applyFill="1" applyBorder="1" applyAlignment="1">
      <alignment horizontal="right" vertical="center" wrapText="1"/>
    </xf>
    <xf numFmtId="0" fontId="35" fillId="0" borderId="22" xfId="0" quotePrefix="1" applyFont="1" applyFill="1" applyBorder="1" applyAlignment="1">
      <alignment horizontal="right" vertical="center" wrapText="1"/>
    </xf>
    <xf numFmtId="0" fontId="35" fillId="0" borderId="23" xfId="0" quotePrefix="1" applyFont="1" applyFill="1" applyBorder="1" applyAlignment="1">
      <alignment horizontal="right" vertical="center" wrapText="1"/>
    </xf>
    <xf numFmtId="0" fontId="36" fillId="0" borderId="2" xfId="0" applyFont="1" applyFill="1" applyBorder="1" applyAlignment="1">
      <alignment vertical="center" wrapText="1"/>
    </xf>
    <xf numFmtId="164" fontId="6" fillId="3" borderId="2" xfId="2" applyNumberFormat="1" applyFont="1" applyFill="1" applyBorder="1" applyAlignment="1">
      <alignment horizontal="center" vertical="center" wrapText="1"/>
    </xf>
    <xf numFmtId="164" fontId="16" fillId="4" borderId="21" xfId="2" applyNumberFormat="1" applyFont="1" applyFill="1" applyBorder="1" applyAlignment="1">
      <alignment horizontal="center" vertical="center" wrapText="1"/>
    </xf>
    <xf numFmtId="164" fontId="16" fillId="4" borderId="23" xfId="2" applyNumberFormat="1" applyFont="1" applyFill="1" applyBorder="1" applyAlignment="1">
      <alignment horizontal="center" vertical="center" wrapText="1"/>
    </xf>
    <xf numFmtId="0" fontId="25" fillId="0" borderId="6" xfId="7" applyFont="1" applyFill="1" applyBorder="1" applyAlignment="1">
      <alignment horizontal="left" vertical="center" wrapText="1"/>
    </xf>
    <xf numFmtId="0" fontId="28" fillId="0" borderId="3" xfId="0" applyFont="1" applyFill="1" applyBorder="1" applyAlignment="1">
      <alignment horizontal="center" vertical="center" wrapText="1"/>
    </xf>
    <xf numFmtId="0" fontId="9" fillId="4" borderId="21" xfId="0" applyNumberFormat="1" applyFont="1" applyFill="1" applyBorder="1" applyAlignment="1">
      <alignment horizontal="center" vertical="center"/>
    </xf>
    <xf numFmtId="0" fontId="9" fillId="4" borderId="22" xfId="0" applyNumberFormat="1" applyFont="1" applyFill="1" applyBorder="1" applyAlignment="1">
      <alignment horizontal="center" vertical="center"/>
    </xf>
    <xf numFmtId="0" fontId="9" fillId="4" borderId="23" xfId="0" applyNumberFormat="1" applyFont="1" applyFill="1" applyBorder="1" applyAlignment="1">
      <alignment horizontal="center" vertical="center"/>
    </xf>
    <xf numFmtId="0" fontId="9" fillId="4" borderId="2" xfId="0" applyNumberFormat="1" applyFont="1" applyFill="1" applyBorder="1" applyAlignment="1">
      <alignment horizontal="center" vertical="center"/>
    </xf>
    <xf numFmtId="0" fontId="9" fillId="4" borderId="2" xfId="0" applyNumberFormat="1" applyFont="1" applyFill="1" applyBorder="1" applyAlignment="1">
      <alignment horizontal="left" vertical="center" wrapText="1"/>
    </xf>
    <xf numFmtId="0" fontId="9" fillId="4" borderId="2" xfId="0" applyNumberFormat="1" applyFont="1" applyFill="1" applyBorder="1" applyAlignment="1">
      <alignment horizontal="center" vertical="center" wrapText="1"/>
    </xf>
    <xf numFmtId="0" fontId="9" fillId="4" borderId="21" xfId="0" applyNumberFormat="1" applyFont="1" applyFill="1" applyBorder="1" applyAlignment="1">
      <alignment horizontal="left" vertical="center" wrapText="1"/>
    </xf>
    <xf numFmtId="0" fontId="9" fillId="4" borderId="22" xfId="0" applyNumberFormat="1" applyFont="1" applyFill="1" applyBorder="1" applyAlignment="1">
      <alignment horizontal="left" vertical="center" wrapText="1"/>
    </xf>
    <xf numFmtId="0" fontId="9" fillId="4" borderId="23" xfId="0" applyNumberFormat="1" applyFont="1" applyFill="1" applyBorder="1" applyAlignment="1">
      <alignment horizontal="left" vertical="center" wrapText="1"/>
    </xf>
    <xf numFmtId="0" fontId="9" fillId="4" borderId="2" xfId="0" applyNumberFormat="1" applyFont="1" applyFill="1" applyBorder="1" applyAlignment="1" applyProtection="1">
      <alignment horizontal="left" vertical="center" wrapText="1"/>
    </xf>
    <xf numFmtId="10" fontId="9" fillId="0" borderId="0" xfId="0" applyNumberFormat="1" applyFont="1" applyFill="1" applyBorder="1" applyAlignment="1">
      <alignment vertical="center"/>
    </xf>
    <xf numFmtId="0" fontId="26" fillId="7" borderId="3" xfId="0" applyFont="1" applyFill="1" applyBorder="1" applyAlignment="1">
      <alignment horizontal="center" vertical="center" wrapText="1"/>
    </xf>
    <xf numFmtId="0" fontId="35" fillId="0" borderId="1" xfId="0" applyFont="1" applyFill="1" applyBorder="1" applyAlignment="1">
      <alignment horizontal="right" vertical="center" wrapText="1"/>
    </xf>
    <xf numFmtId="0" fontId="26" fillId="7" borderId="28" xfId="0" applyFont="1" applyFill="1" applyBorder="1" applyAlignment="1">
      <alignment horizontal="center" vertical="center" wrapText="1"/>
    </xf>
    <xf numFmtId="0" fontId="28" fillId="0" borderId="28" xfId="0" applyFont="1" applyFill="1" applyBorder="1" applyAlignment="1">
      <alignment horizontal="center" vertical="center" wrapText="1"/>
    </xf>
    <xf numFmtId="9" fontId="39" fillId="3" borderId="9" xfId="11" applyNumberFormat="1" applyFont="1" applyFill="1" applyBorder="1" applyAlignment="1">
      <alignment vertical="center" wrapText="1"/>
    </xf>
    <xf numFmtId="9" fontId="39" fillId="3" borderId="0" xfId="11" applyNumberFormat="1" applyFont="1" applyFill="1" applyAlignment="1">
      <alignment vertical="center" wrapText="1"/>
    </xf>
    <xf numFmtId="9" fontId="39" fillId="3" borderId="0" xfId="11" applyNumberFormat="1" applyFont="1" applyFill="1" applyAlignment="1">
      <alignment horizontal="left" vertical="center"/>
    </xf>
    <xf numFmtId="0" fontId="9" fillId="3" borderId="0" xfId="0" applyFont="1" applyFill="1" applyAlignment="1">
      <alignment vertical="center"/>
    </xf>
    <xf numFmtId="0" fontId="19" fillId="3" borderId="14" xfId="0" applyFont="1" applyFill="1" applyBorder="1" applyAlignment="1">
      <alignment vertical="center" wrapText="1"/>
    </xf>
    <xf numFmtId="0" fontId="19" fillId="4" borderId="14" xfId="0" applyNumberFormat="1" applyFont="1" applyFill="1" applyBorder="1" applyAlignment="1">
      <alignment horizontal="left" vertical="center" wrapText="1"/>
    </xf>
    <xf numFmtId="0" fontId="19" fillId="4" borderId="2" xfId="0" applyNumberFormat="1" applyFont="1" applyFill="1" applyBorder="1" applyAlignment="1">
      <alignment horizontal="left" vertical="center" wrapText="1"/>
    </xf>
    <xf numFmtId="0" fontId="19" fillId="4" borderId="4" xfId="0" applyNumberFormat="1" applyFont="1" applyFill="1" applyBorder="1" applyAlignment="1">
      <alignment horizontal="left" vertical="center" wrapText="1"/>
    </xf>
    <xf numFmtId="0" fontId="25" fillId="2" borderId="2" xfId="7" applyNumberFormat="1" applyFont="1" applyFill="1" applyBorder="1" applyAlignment="1">
      <alignment horizontal="center" vertical="center" wrapText="1"/>
    </xf>
    <xf numFmtId="0" fontId="19" fillId="4" borderId="3" xfId="0" applyNumberFormat="1" applyFont="1" applyFill="1" applyBorder="1" applyAlignment="1" applyProtection="1">
      <alignment horizontal="left" vertical="center" wrapText="1"/>
    </xf>
    <xf numFmtId="0" fontId="25" fillId="2" borderId="28" xfId="7" applyNumberFormat="1" applyFont="1" applyFill="1" applyBorder="1" applyAlignment="1">
      <alignment horizontal="center" vertical="center" wrapText="1"/>
    </xf>
    <xf numFmtId="0" fontId="19" fillId="4" borderId="3" xfId="0" applyNumberFormat="1" applyFont="1" applyFill="1" applyBorder="1" applyAlignment="1">
      <alignment horizontal="left" vertical="center" wrapText="1"/>
    </xf>
    <xf numFmtId="0" fontId="6" fillId="4" borderId="25" xfId="2" applyNumberFormat="1"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3" fontId="6" fillId="0" borderId="9" xfId="2" applyNumberFormat="1" applyFont="1" applyBorder="1" applyAlignment="1">
      <alignment horizontal="center" vertical="center"/>
    </xf>
    <xf numFmtId="0" fontId="26" fillId="7" borderId="4" xfId="0" applyFont="1" applyFill="1" applyBorder="1" applyAlignment="1">
      <alignment horizontal="center" vertical="center" wrapText="1"/>
    </xf>
    <xf numFmtId="0" fontId="19" fillId="4" borderId="4" xfId="0" applyNumberFormat="1"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5" fillId="2" borderId="14" xfId="7" applyNumberFormat="1" applyFont="1" applyFill="1" applyBorder="1" applyAlignment="1">
      <alignment horizontal="center" vertical="center" wrapText="1"/>
    </xf>
    <xf numFmtId="164" fontId="6" fillId="3" borderId="25" xfId="2"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0" fontId="19" fillId="0" borderId="28" xfId="0" applyFont="1" applyFill="1" applyBorder="1" applyAlignment="1">
      <alignment horizontal="left" vertical="center" wrapText="1"/>
    </xf>
    <xf numFmtId="165" fontId="31" fillId="0" borderId="8" xfId="6" applyNumberFormat="1" applyFont="1" applyFill="1" applyBorder="1" applyAlignment="1">
      <alignment horizontal="right" vertical="center"/>
    </xf>
    <xf numFmtId="0" fontId="9" fillId="0" borderId="6" xfId="6" applyFont="1" applyFill="1" applyBorder="1" applyAlignment="1">
      <alignment horizontal="right" vertical="center"/>
    </xf>
    <xf numFmtId="0" fontId="28" fillId="0" borderId="6" xfId="0" applyFont="1" applyFill="1" applyBorder="1" applyAlignment="1">
      <alignment horizontal="center" vertical="center" wrapText="1"/>
    </xf>
    <xf numFmtId="0" fontId="26" fillId="7" borderId="6" xfId="0" applyFont="1" applyFill="1" applyBorder="1" applyAlignment="1">
      <alignment horizontal="center" vertical="center" wrapText="1"/>
    </xf>
    <xf numFmtId="0" fontId="19" fillId="0" borderId="4" xfId="0" applyFont="1" applyFill="1" applyBorder="1" applyAlignment="1">
      <alignment horizontal="left" vertical="center" wrapText="1"/>
    </xf>
    <xf numFmtId="0" fontId="6" fillId="4" borderId="4" xfId="2"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4" xfId="0" applyFont="1" applyFill="1" applyBorder="1" applyAlignment="1">
      <alignment horizontal="left" vertical="center" wrapText="1"/>
    </xf>
    <xf numFmtId="3" fontId="6" fillId="0" borderId="8" xfId="2" applyNumberFormat="1" applyFont="1" applyBorder="1" applyAlignment="1">
      <alignment horizontal="center" vertical="center"/>
    </xf>
    <xf numFmtId="0" fontId="31" fillId="3" borderId="2" xfId="0" applyFont="1" applyFill="1" applyBorder="1" applyAlignment="1">
      <alignment horizontal="center" vertical="center" wrapText="1"/>
    </xf>
    <xf numFmtId="0" fontId="6" fillId="3" borderId="2" xfId="6" applyFont="1" applyFill="1" applyBorder="1" applyAlignment="1">
      <alignment horizontal="right" vertical="center"/>
    </xf>
    <xf numFmtId="164" fontId="16" fillId="5" borderId="1" xfId="2" applyNumberFormat="1" applyFont="1" applyFill="1" applyBorder="1" applyAlignment="1">
      <alignment horizontal="center" vertical="center"/>
    </xf>
    <xf numFmtId="164" fontId="16" fillId="5" borderId="26" xfId="2" applyNumberFormat="1" applyFont="1" applyFill="1" applyBorder="1" applyAlignment="1">
      <alignment horizontal="center" vertical="center"/>
    </xf>
    <xf numFmtId="0" fontId="31" fillId="3" borderId="2" xfId="0" applyFont="1" applyFill="1" applyBorder="1" applyAlignment="1">
      <alignment vertical="center" wrapText="1"/>
    </xf>
    <xf numFmtId="0" fontId="9" fillId="4" borderId="21" xfId="0" applyNumberFormat="1" applyFont="1" applyFill="1" applyBorder="1" applyAlignment="1">
      <alignment horizontal="center" vertical="center" wrapText="1"/>
    </xf>
    <xf numFmtId="0" fontId="6" fillId="0" borderId="22" xfId="0" applyFont="1" applyFill="1" applyBorder="1" applyAlignment="1">
      <alignment vertical="center" wrapText="1"/>
    </xf>
    <xf numFmtId="0" fontId="9" fillId="4" borderId="22" xfId="0" applyNumberFormat="1" applyFont="1" applyFill="1" applyBorder="1" applyAlignment="1">
      <alignment horizontal="center" vertical="center" wrapText="1"/>
    </xf>
    <xf numFmtId="0" fontId="6" fillId="4" borderId="22" xfId="0" applyFont="1" applyFill="1" applyBorder="1" applyAlignment="1">
      <alignment vertical="center" wrapText="1"/>
    </xf>
    <xf numFmtId="0" fontId="6" fillId="4" borderId="23" xfId="0" applyFont="1" applyFill="1" applyBorder="1" applyAlignment="1">
      <alignment vertical="center" wrapText="1"/>
    </xf>
    <xf numFmtId="0" fontId="9" fillId="4" borderId="23" xfId="0" applyNumberFormat="1" applyFont="1" applyFill="1" applyBorder="1" applyAlignment="1">
      <alignment horizontal="center" vertical="center" wrapText="1"/>
    </xf>
    <xf numFmtId="0" fontId="19" fillId="0" borderId="0" xfId="0" applyFont="1" applyFill="1" applyBorder="1" applyAlignment="1">
      <alignment horizontal="left" wrapText="1"/>
    </xf>
    <xf numFmtId="0" fontId="28" fillId="0" borderId="6" xfId="0" applyFont="1" applyFill="1" applyBorder="1" applyAlignment="1">
      <alignment horizontal="left" vertical="center" wrapText="1"/>
    </xf>
    <xf numFmtId="164" fontId="38" fillId="3" borderId="25" xfId="2" applyNumberFormat="1" applyFont="1" applyFill="1" applyBorder="1" applyAlignment="1">
      <alignment horizontal="left" vertical="center" wrapText="1"/>
    </xf>
    <xf numFmtId="164" fontId="38" fillId="3" borderId="24" xfId="2" applyNumberFormat="1" applyFont="1" applyFill="1" applyBorder="1" applyAlignment="1">
      <alignment horizontal="left" vertical="center" wrapText="1"/>
    </xf>
    <xf numFmtId="164" fontId="38" fillId="3" borderId="23" xfId="2" applyNumberFormat="1" applyFont="1" applyFill="1" applyBorder="1" applyAlignment="1">
      <alignment horizontal="left" vertical="center" wrapText="1"/>
    </xf>
    <xf numFmtId="0" fontId="40" fillId="3" borderId="0" xfId="10" applyFont="1" applyFill="1" applyAlignment="1">
      <alignment horizontal="center" vertical="center" wrapText="1"/>
    </xf>
    <xf numFmtId="10" fontId="6" fillId="6" borderId="2" xfId="2" applyNumberFormat="1" applyFont="1" applyFill="1" applyBorder="1" applyAlignment="1">
      <alignment horizontal="center" vertical="center" wrapText="1"/>
    </xf>
    <xf numFmtId="0" fontId="30" fillId="3" borderId="8" xfId="6" applyFont="1" applyFill="1" applyBorder="1" applyAlignment="1">
      <alignment horizontal="right" vertical="center"/>
    </xf>
    <xf numFmtId="10" fontId="31" fillId="0" borderId="1" xfId="2" applyNumberFormat="1" applyFont="1" applyFill="1" applyBorder="1" applyAlignment="1">
      <alignment horizontal="center" vertical="center" wrapText="1"/>
    </xf>
    <xf numFmtId="10" fontId="31" fillId="0" borderId="26" xfId="2" applyNumberFormat="1" applyFont="1" applyFill="1" applyBorder="1" applyAlignment="1">
      <alignment horizontal="center" vertical="center" wrapText="1"/>
    </xf>
    <xf numFmtId="0" fontId="44" fillId="2" borderId="0" xfId="0" applyFont="1" applyFill="1" applyAlignment="1">
      <alignment vertical="center"/>
    </xf>
    <xf numFmtId="0" fontId="44" fillId="2" borderId="12" xfId="0" applyFont="1" applyFill="1" applyBorder="1" applyAlignment="1">
      <alignment vertical="center"/>
    </xf>
    <xf numFmtId="0" fontId="31" fillId="3" borderId="2" xfId="8" quotePrefix="1" applyFont="1" applyFill="1" applyBorder="1" applyAlignment="1">
      <alignment vertical="center" wrapText="1"/>
    </xf>
    <xf numFmtId="0" fontId="25" fillId="2" borderId="4" xfId="7"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164" fontId="6" fillId="3" borderId="4" xfId="2"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0" fontId="19" fillId="3" borderId="2" xfId="0" applyFont="1" applyFill="1" applyBorder="1" applyAlignment="1">
      <alignment horizontal="left" vertical="center" wrapText="1"/>
    </xf>
    <xf numFmtId="0" fontId="6" fillId="0" borderId="2" xfId="0" applyFont="1" applyFill="1" applyBorder="1" applyAlignment="1">
      <alignment vertical="center" wrapText="1"/>
    </xf>
    <xf numFmtId="0" fontId="9" fillId="3" borderId="2" xfId="0" quotePrefix="1" applyFont="1" applyFill="1" applyBorder="1" applyAlignment="1">
      <alignment vertical="center" wrapText="1"/>
    </xf>
    <xf numFmtId="0" fontId="25" fillId="2" borderId="29" xfId="7" applyNumberFormat="1" applyFont="1" applyFill="1" applyBorder="1" applyAlignment="1">
      <alignment horizontal="center" vertical="center" wrapText="1"/>
    </xf>
    <xf numFmtId="0" fontId="25" fillId="2" borderId="4" xfId="7" applyNumberFormat="1"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6" fillId="7" borderId="4" xfId="0" applyFont="1" applyFill="1" applyBorder="1" applyAlignment="1">
      <alignment horizontal="center" vertical="center" wrapText="1"/>
    </xf>
    <xf numFmtId="0" fontId="26" fillId="7" borderId="29" xfId="0" applyFont="1" applyFill="1" applyBorder="1" applyAlignment="1">
      <alignment horizontal="center" vertical="center" wrapText="1"/>
    </xf>
    <xf numFmtId="0" fontId="28" fillId="0" borderId="29" xfId="0" applyFont="1" applyFill="1" applyBorder="1" applyAlignment="1">
      <alignment horizontal="center" vertical="center" wrapText="1"/>
    </xf>
    <xf numFmtId="0" fontId="19" fillId="0" borderId="29"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37" fillId="0" borderId="0" xfId="10" applyFont="1" applyFill="1" applyBorder="1" applyAlignment="1">
      <alignment horizontal="center" vertical="center" wrapText="1"/>
    </xf>
    <xf numFmtId="0" fontId="29" fillId="0" borderId="0" xfId="10" applyFont="1" applyFill="1" applyAlignment="1">
      <alignment horizontal="center" vertical="center" wrapText="1"/>
    </xf>
    <xf numFmtId="0" fontId="9" fillId="4" borderId="2" xfId="0" applyNumberFormat="1" applyFont="1" applyFill="1" applyBorder="1" applyAlignment="1">
      <alignment horizontal="center" vertical="center" wrapText="1"/>
    </xf>
    <xf numFmtId="0" fontId="9" fillId="4" borderId="1" xfId="0" applyNumberFormat="1" applyFont="1" applyFill="1" applyBorder="1" applyAlignment="1">
      <alignment horizontal="center" vertical="center" wrapText="1"/>
    </xf>
    <xf numFmtId="0" fontId="9" fillId="4" borderId="7" xfId="0" applyNumberFormat="1" applyFont="1" applyFill="1" applyBorder="1" applyAlignment="1">
      <alignment horizontal="center" vertical="center" wrapText="1"/>
    </xf>
    <xf numFmtId="0" fontId="9" fillId="4" borderId="5" xfId="0" applyNumberFormat="1" applyFont="1" applyFill="1" applyBorder="1" applyAlignment="1">
      <alignment horizontal="center" vertical="center" wrapText="1"/>
    </xf>
    <xf numFmtId="0" fontId="31" fillId="3" borderId="2" xfId="0" applyFont="1" applyFill="1" applyBorder="1" applyAlignment="1">
      <alignment horizontal="center" vertical="center" wrapText="1"/>
    </xf>
    <xf numFmtId="3" fontId="9" fillId="4" borderId="2" xfId="0" applyNumberFormat="1" applyFont="1" applyFill="1" applyBorder="1" applyAlignment="1">
      <alignment horizontal="center" vertical="center" wrapText="1"/>
    </xf>
    <xf numFmtId="0" fontId="9" fillId="4" borderId="1" xfId="0" applyNumberFormat="1" applyFont="1" applyFill="1" applyBorder="1" applyAlignment="1">
      <alignment horizontal="left" vertical="center" wrapText="1"/>
    </xf>
    <xf numFmtId="0" fontId="9" fillId="4" borderId="7" xfId="0" applyNumberFormat="1" applyFont="1" applyFill="1" applyBorder="1" applyAlignment="1">
      <alignment horizontal="left" vertical="center" wrapText="1"/>
    </xf>
    <xf numFmtId="0" fontId="9" fillId="4" borderId="5" xfId="0" applyNumberFormat="1" applyFont="1" applyFill="1" applyBorder="1" applyAlignment="1">
      <alignment horizontal="left" vertical="center" wrapText="1"/>
    </xf>
    <xf numFmtId="0" fontId="31" fillId="3" borderId="1" xfId="0" applyFont="1" applyFill="1" applyBorder="1" applyAlignment="1">
      <alignment horizontal="center" vertical="center" wrapText="1"/>
    </xf>
    <xf numFmtId="0" fontId="31" fillId="3" borderId="5" xfId="0" applyFont="1" applyFill="1" applyBorder="1" applyAlignment="1">
      <alignment horizontal="center" vertical="center" wrapText="1"/>
    </xf>
    <xf numFmtId="164" fontId="9" fillId="4" borderId="30" xfId="2" applyNumberFormat="1" applyFont="1" applyFill="1" applyBorder="1" applyAlignment="1">
      <alignment horizontal="center" vertical="center" wrapText="1"/>
    </xf>
    <xf numFmtId="164" fontId="9" fillId="4" borderId="31" xfId="2" applyNumberFormat="1" applyFont="1" applyFill="1" applyBorder="1" applyAlignment="1">
      <alignment horizontal="center" vertical="center" wrapText="1"/>
    </xf>
    <xf numFmtId="164" fontId="9" fillId="4" borderId="35" xfId="2" applyNumberFormat="1" applyFont="1" applyFill="1" applyBorder="1" applyAlignment="1">
      <alignment horizontal="center" vertical="center" wrapText="1"/>
    </xf>
    <xf numFmtId="164" fontId="9" fillId="4" borderId="36" xfId="2" applyNumberFormat="1" applyFont="1" applyFill="1" applyBorder="1" applyAlignment="1">
      <alignment horizontal="center" vertical="center" wrapText="1"/>
    </xf>
    <xf numFmtId="164" fontId="9" fillId="4" borderId="33" xfId="2" applyNumberFormat="1" applyFont="1" applyFill="1" applyBorder="1" applyAlignment="1">
      <alignment horizontal="center" vertical="center" wrapText="1"/>
    </xf>
    <xf numFmtId="164" fontId="9" fillId="4" borderId="34" xfId="2" applyNumberFormat="1" applyFont="1" applyFill="1" applyBorder="1" applyAlignment="1">
      <alignment horizontal="center" vertical="center" wrapText="1"/>
    </xf>
    <xf numFmtId="0" fontId="9" fillId="4" borderId="1" xfId="2" applyNumberFormat="1" applyFont="1" applyFill="1" applyBorder="1" applyAlignment="1">
      <alignment horizontal="left" vertical="center" wrapText="1"/>
    </xf>
    <xf numFmtId="0" fontId="9" fillId="4" borderId="5" xfId="2" applyNumberFormat="1" applyFont="1" applyFill="1" applyBorder="1" applyAlignment="1">
      <alignment horizontal="left" vertical="center" wrapText="1"/>
    </xf>
    <xf numFmtId="0" fontId="6" fillId="4" borderId="1" xfId="2" applyNumberFormat="1" applyFont="1" applyFill="1" applyBorder="1" applyAlignment="1">
      <alignment horizontal="center" vertical="center" wrapText="1"/>
    </xf>
    <xf numFmtId="0" fontId="6" fillId="4" borderId="5" xfId="2" applyNumberFormat="1" applyFont="1" applyFill="1" applyBorder="1" applyAlignment="1">
      <alignment horizontal="center" vertical="center" wrapText="1"/>
    </xf>
    <xf numFmtId="0" fontId="29" fillId="3" borderId="0" xfId="10" applyFont="1" applyFill="1" applyAlignment="1">
      <alignment horizontal="center" vertical="center" wrapText="1"/>
    </xf>
    <xf numFmtId="0" fontId="31" fillId="3" borderId="1" xfId="8" applyFont="1" applyFill="1" applyBorder="1" applyAlignment="1">
      <alignment horizontal="center" vertical="center" wrapText="1"/>
    </xf>
    <xf numFmtId="0" fontId="31" fillId="3" borderId="5" xfId="8" applyFont="1" applyFill="1" applyBorder="1" applyAlignment="1">
      <alignment horizontal="center" vertical="center" wrapText="1"/>
    </xf>
    <xf numFmtId="164" fontId="6" fillId="0" borderId="1" xfId="2" applyNumberFormat="1" applyFont="1" applyBorder="1" applyAlignment="1">
      <alignment horizontal="center" vertical="center" wrapText="1"/>
    </xf>
    <xf numFmtId="164" fontId="6" fillId="0" borderId="5" xfId="2" applyNumberFormat="1" applyFont="1" applyBorder="1" applyAlignment="1">
      <alignment horizontal="center" vertical="center" wrapText="1"/>
    </xf>
    <xf numFmtId="0" fontId="17" fillId="5" borderId="0" xfId="0" applyFont="1" applyFill="1" applyAlignment="1">
      <alignment horizontal="left" vertical="center" wrapText="1"/>
    </xf>
    <xf numFmtId="0" fontId="31" fillId="0" borderId="1" xfId="8" applyFont="1" applyFill="1" applyBorder="1" applyAlignment="1">
      <alignment horizontal="center" vertical="center" wrapText="1"/>
    </xf>
    <xf numFmtId="0" fontId="31" fillId="0" borderId="5" xfId="8" applyFont="1" applyFill="1" applyBorder="1" applyAlignment="1">
      <alignment horizontal="center" vertical="center" wrapText="1"/>
    </xf>
    <xf numFmtId="0" fontId="9" fillId="2" borderId="7" xfId="0" applyFont="1" applyFill="1" applyBorder="1" applyAlignment="1">
      <alignment horizontal="left" vertical="center" wrapText="1"/>
    </xf>
    <xf numFmtId="10" fontId="6" fillId="4" borderId="1" xfId="2" applyNumberFormat="1" applyFont="1" applyFill="1" applyBorder="1" applyAlignment="1">
      <alignment horizontal="center" vertical="center" wrapText="1"/>
    </xf>
    <xf numFmtId="16" fontId="6" fillId="4" borderId="1" xfId="2" applyNumberFormat="1" applyFont="1" applyFill="1" applyBorder="1" applyAlignment="1">
      <alignment horizontal="center" vertical="center" wrapText="1"/>
    </xf>
    <xf numFmtId="3" fontId="16" fillId="5" borderId="10" xfId="2" applyNumberFormat="1" applyFont="1" applyFill="1" applyBorder="1" applyAlignment="1">
      <alignment horizontal="center" vertical="center"/>
    </xf>
    <xf numFmtId="3" fontId="16" fillId="5" borderId="32" xfId="2" applyNumberFormat="1" applyFont="1" applyFill="1" applyBorder="1" applyAlignment="1">
      <alignment horizontal="center" vertical="center"/>
    </xf>
    <xf numFmtId="3" fontId="16" fillId="5" borderId="9" xfId="2" applyNumberFormat="1" applyFont="1" applyFill="1" applyBorder="1" applyAlignment="1">
      <alignment horizontal="center" vertical="center"/>
    </xf>
    <xf numFmtId="3" fontId="16" fillId="5" borderId="8" xfId="2" applyNumberFormat="1" applyFont="1" applyFill="1" applyBorder="1" applyAlignment="1">
      <alignment horizontal="center" vertical="center"/>
    </xf>
  </cellXfs>
  <cellStyles count="14">
    <cellStyle name="Collegamento ipertestuale" xfId="7" builtinId="8"/>
    <cellStyle name="Normal 2" xfId="6"/>
    <cellStyle name="Normal 2 2" xfId="9"/>
    <cellStyle name="Normal 4" xfId="8"/>
    <cellStyle name="Normale" xfId="0" builtinId="0"/>
    <cellStyle name="Normale 2" xfId="1"/>
    <cellStyle name="Normale 2 2" xfId="11"/>
    <cellStyle name="Normale 3" xfId="10"/>
    <cellStyle name="Normale 4" xfId="12"/>
    <cellStyle name="Percent 2" xfId="13"/>
    <cellStyle name="Percentuale" xfId="2" builtinId="5"/>
    <cellStyle name="Percentuale 2" xfId="3"/>
    <cellStyle name="Percentuale 2 2" xfId="4"/>
    <cellStyle name="Percentuale 3"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B6052E"/>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B6052E"/>
      <rgbColor rgb="00E37A61"/>
      <rgbColor rgb="00AD606F"/>
      <rgbColor rgb="00871742"/>
      <rgbColor rgb="00800080"/>
      <rgbColor rgb="00800000"/>
      <rgbColor rgb="00008080"/>
      <rgbColor rgb="000000FF"/>
      <rgbColor rgb="0000CCFF"/>
      <rgbColor rgb="00CCFFFF"/>
      <rgbColor rgb="00CCFFCC"/>
      <rgbColor rgb="00FFFF99"/>
      <rgbColor rgb="0099CCFF"/>
      <rgbColor rgb="00E37A61"/>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A419B"/>
      <color rgb="FF005298"/>
      <color rgb="FF279853"/>
      <color rgb="FFD3E3F1"/>
      <color rgb="FFCBD6E3"/>
      <color rgb="FFE7EC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10886</xdr:colOff>
      <xdr:row>0</xdr:row>
      <xdr:rowOff>76201</xdr:rowOff>
    </xdr:from>
    <xdr:to>
      <xdr:col>1</xdr:col>
      <xdr:colOff>1629412</xdr:colOff>
      <xdr:row>5</xdr:row>
      <xdr:rowOff>130629</xdr:rowOff>
    </xdr:to>
    <xdr:pic>
      <xdr:nvPicPr>
        <xdr:cNvPr id="6" name="Immagine 5"/>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8464"/>
        <a:stretch/>
      </xdr:blipFill>
      <xdr:spPr bwMode="auto">
        <a:xfrm>
          <a:off x="185057" y="76201"/>
          <a:ext cx="1618526" cy="1055914"/>
        </a:xfrm>
        <a:prstGeom prst="rect">
          <a:avLst/>
        </a:prstGeom>
        <a:noFill/>
        <a:ln>
          <a:noFill/>
        </a:ln>
        <a:effectLst/>
      </xdr:spPr>
    </xdr:pic>
    <xdr:clientData/>
  </xdr:twoCellAnchor>
  <xdr:twoCellAnchor editAs="oneCell">
    <xdr:from>
      <xdr:col>1</xdr:col>
      <xdr:colOff>10657099</xdr:colOff>
      <xdr:row>2</xdr:row>
      <xdr:rowOff>101236</xdr:rowOff>
    </xdr:from>
    <xdr:to>
      <xdr:col>1</xdr:col>
      <xdr:colOff>12463377</xdr:colOff>
      <xdr:row>5</xdr:row>
      <xdr:rowOff>179140</xdr:rowOff>
    </xdr:to>
    <xdr:pic>
      <xdr:nvPicPr>
        <xdr:cNvPr id="7" name="Immagine 6">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10831270" y="493122"/>
          <a:ext cx="1806278" cy="687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54430</xdr:colOff>
      <xdr:row>0</xdr:row>
      <xdr:rowOff>101233</xdr:rowOff>
    </xdr:from>
    <xdr:to>
      <xdr:col>3</xdr:col>
      <xdr:colOff>475527</xdr:colOff>
      <xdr:row>2</xdr:row>
      <xdr:rowOff>566056</xdr:rowOff>
    </xdr:to>
    <xdr:pic>
      <xdr:nvPicPr>
        <xdr:cNvPr id="4" name="Immagine 3"/>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14726"/>
        <a:stretch/>
      </xdr:blipFill>
      <xdr:spPr bwMode="auto">
        <a:xfrm>
          <a:off x="228601" y="101233"/>
          <a:ext cx="1618526" cy="1019994"/>
        </a:xfrm>
        <a:prstGeom prst="rect">
          <a:avLst/>
        </a:prstGeom>
        <a:noFill/>
        <a:ln>
          <a:noFill/>
        </a:ln>
        <a:effectLst/>
      </xdr:spPr>
    </xdr:pic>
    <xdr:clientData/>
  </xdr:twoCellAnchor>
  <xdr:twoCellAnchor editAs="oneCell">
    <xdr:from>
      <xdr:col>4</xdr:col>
      <xdr:colOff>6847112</xdr:colOff>
      <xdr:row>1</xdr:row>
      <xdr:rowOff>206823</xdr:rowOff>
    </xdr:from>
    <xdr:to>
      <xdr:col>5</xdr:col>
      <xdr:colOff>45290</xdr:colOff>
      <xdr:row>2</xdr:row>
      <xdr:rowOff>484233</xdr:rowOff>
    </xdr:to>
    <xdr:pic>
      <xdr:nvPicPr>
        <xdr:cNvPr id="7" name="Immagine 6">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2"/>
        <a:stretch>
          <a:fillRect/>
        </a:stretch>
      </xdr:blipFill>
      <xdr:spPr>
        <a:xfrm>
          <a:off x="13400312" y="348337"/>
          <a:ext cx="2157121" cy="6910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13855</xdr:colOff>
      <xdr:row>0</xdr:row>
      <xdr:rowOff>27706</xdr:rowOff>
    </xdr:from>
    <xdr:to>
      <xdr:col>1</xdr:col>
      <xdr:colOff>1632381</xdr:colOff>
      <xdr:row>2</xdr:row>
      <xdr:rowOff>79454</xdr:rowOff>
    </xdr:to>
    <xdr:pic>
      <xdr:nvPicPr>
        <xdr:cNvPr id="5" name="Immagine 4"/>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964" y="27706"/>
          <a:ext cx="1618526" cy="1160112"/>
        </a:xfrm>
        <a:prstGeom prst="rect">
          <a:avLst/>
        </a:prstGeom>
        <a:noFill/>
        <a:ln>
          <a:noFill/>
        </a:ln>
        <a:effectLst/>
      </xdr:spPr>
    </xdr:pic>
    <xdr:clientData/>
  </xdr:twoCellAnchor>
  <xdr:twoCellAnchor editAs="oneCell">
    <xdr:from>
      <xdr:col>5</xdr:col>
      <xdr:colOff>1230087</xdr:colOff>
      <xdr:row>0</xdr:row>
      <xdr:rowOff>370112</xdr:rowOff>
    </xdr:from>
    <xdr:to>
      <xdr:col>6</xdr:col>
      <xdr:colOff>1437856</xdr:colOff>
      <xdr:row>1</xdr:row>
      <xdr:rowOff>545520</xdr:rowOff>
    </xdr:to>
    <xdr:pic>
      <xdr:nvPicPr>
        <xdr:cNvPr id="6" name="Immagine 5">
          <a:extLst>
            <a:ext uri="{FF2B5EF4-FFF2-40B4-BE49-F238E27FC236}">
              <a16:creationId xmlns="" xmlns:a16="http://schemas.microsoft.com/office/drawing/2014/main" id="{E42A72BF-4508-E747-BA82-FD4970B3B517}"/>
            </a:ext>
          </a:extLst>
        </xdr:cNvPr>
        <xdr:cNvPicPr>
          <a:picLocks noChangeAspect="1"/>
        </xdr:cNvPicPr>
      </xdr:nvPicPr>
      <xdr:blipFill rotWithShape="1">
        <a:blip xmlns:r="http://schemas.openxmlformats.org/officeDocument/2006/relationships" r:embed="rId2"/>
        <a:srcRect t="8533"/>
        <a:stretch/>
      </xdr:blipFill>
      <xdr:spPr>
        <a:xfrm>
          <a:off x="12758058" y="370112"/>
          <a:ext cx="1881448" cy="5999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401781</xdr:colOff>
      <xdr:row>0</xdr:row>
      <xdr:rowOff>294404</xdr:rowOff>
    </xdr:from>
    <xdr:to>
      <xdr:col>11</xdr:col>
      <xdr:colOff>1144360</xdr:colOff>
      <xdr:row>1</xdr:row>
      <xdr:rowOff>447815</xdr:rowOff>
    </xdr:to>
    <xdr:pic>
      <xdr:nvPicPr>
        <xdr:cNvPr id="4" name="Immagine 3">
          <a:extLst>
            <a:ext uri="{FF2B5EF4-FFF2-40B4-BE49-F238E27FC236}">
              <a16:creationId xmlns="" xmlns:a16="http://schemas.microsoft.com/office/drawing/2014/main" id="{E42A72BF-4508-E747-BA82-FD4970B3B517}"/>
            </a:ext>
          </a:extLst>
        </xdr:cNvPr>
        <xdr:cNvPicPr>
          <a:picLocks noChangeAspect="1"/>
        </xdr:cNvPicPr>
      </xdr:nvPicPr>
      <xdr:blipFill>
        <a:blip xmlns:r="http://schemas.openxmlformats.org/officeDocument/2006/relationships" r:embed="rId1"/>
        <a:stretch>
          <a:fillRect/>
        </a:stretch>
      </xdr:blipFill>
      <xdr:spPr>
        <a:xfrm>
          <a:off x="15693736" y="294404"/>
          <a:ext cx="1920215" cy="672956"/>
        </a:xfrm>
        <a:prstGeom prst="rect">
          <a:avLst/>
        </a:prstGeom>
      </xdr:spPr>
    </xdr:pic>
    <xdr:clientData/>
  </xdr:twoCellAnchor>
  <xdr:twoCellAnchor editAs="oneCell">
    <xdr:from>
      <xdr:col>1</xdr:col>
      <xdr:colOff>10883</xdr:colOff>
      <xdr:row>0</xdr:row>
      <xdr:rowOff>32658</xdr:rowOff>
    </xdr:from>
    <xdr:to>
      <xdr:col>1</xdr:col>
      <xdr:colOff>1629409</xdr:colOff>
      <xdr:row>2</xdr:row>
      <xdr:rowOff>93313</xdr:rowOff>
    </xdr:to>
    <xdr:pic>
      <xdr:nvPicPr>
        <xdr:cNvPr id="7" name="Immagine 6"/>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054" y="32658"/>
          <a:ext cx="1618526" cy="1160112"/>
        </a:xfrm>
        <a:prstGeom prst="rect">
          <a:avLst/>
        </a:prstGeom>
        <a:noFill/>
        <a:ln>
          <a:noFill/>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ndivisioni_temporanee\Fondo%20Fonchim\questionario\versione%20online\specifico\stabilit&#224;\110401_Questionario_Specifico_Bil_stabilit&#2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Istruzioni generali"/>
      <sheetName val="3. Esperienza Specifica"/>
      <sheetName val="4. Team di gestione"/>
      <sheetName val="5. Processo investimento"/>
      <sheetName val="6. Risk management"/>
      <sheetName val="7. Track record"/>
      <sheetName val="Do not fill"/>
      <sheetName val="Sheet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0"/>
  <sheetViews>
    <sheetView showGridLines="0" tabSelected="1" zoomScale="70" zoomScaleNormal="70" zoomScaleSheetLayoutView="70" workbookViewId="0"/>
  </sheetViews>
  <sheetFormatPr defaultColWidth="0" defaultRowHeight="15" zeroHeight="1" x14ac:dyDescent="0.2"/>
  <cols>
    <col min="1" max="1" width="2.5703125" style="40" customWidth="1"/>
    <col min="2" max="2" width="187.28515625" style="22" customWidth="1"/>
    <col min="3" max="3" width="9.140625" style="22" customWidth="1"/>
    <col min="4" max="16384" width="9.140625" style="22" hidden="1"/>
  </cols>
  <sheetData>
    <row r="1" spans="1:4" x14ac:dyDescent="0.2"/>
    <row r="2" spans="1:4" x14ac:dyDescent="0.2"/>
    <row r="3" spans="1:4" x14ac:dyDescent="0.2"/>
    <row r="4" spans="1:4" x14ac:dyDescent="0.2"/>
    <row r="5" spans="1:4" ht="18" x14ac:dyDescent="0.2">
      <c r="A5" s="41"/>
    </row>
    <row r="6" spans="1:4" x14ac:dyDescent="0.2"/>
    <row r="7" spans="1:4" ht="21" customHeight="1" x14ac:dyDescent="0.2">
      <c r="C7" s="10"/>
      <c r="D7" s="10"/>
    </row>
    <row r="8" spans="1:4" s="10" customFormat="1" ht="31.5" x14ac:dyDescent="0.2">
      <c r="A8" s="40"/>
      <c r="B8" s="29" t="s">
        <v>4</v>
      </c>
    </row>
    <row r="9" spans="1:4" s="10" customFormat="1" ht="15.75" x14ac:dyDescent="0.2">
      <c r="A9" s="40"/>
      <c r="B9" s="68" t="s">
        <v>34</v>
      </c>
    </row>
    <row r="10" spans="1:4" s="10" customFormat="1" ht="15.75" x14ac:dyDescent="0.2">
      <c r="A10" s="40"/>
      <c r="B10" s="30" t="s">
        <v>35</v>
      </c>
    </row>
    <row r="11" spans="1:4" s="10" customFormat="1" ht="18" customHeight="1" x14ac:dyDescent="0.2">
      <c r="A11" s="40"/>
      <c r="B11" s="105" t="s">
        <v>80</v>
      </c>
    </row>
    <row r="12" spans="1:4" s="10" customFormat="1" ht="18" customHeight="1" x14ac:dyDescent="0.2">
      <c r="A12" s="40"/>
      <c r="B12" s="105" t="s">
        <v>99</v>
      </c>
    </row>
    <row r="13" spans="1:4" s="10" customFormat="1" ht="18" customHeight="1" x14ac:dyDescent="0.2">
      <c r="A13" s="40"/>
      <c r="B13" s="105" t="s">
        <v>43</v>
      </c>
    </row>
    <row r="14" spans="1:4" s="10" customFormat="1" ht="15.75" x14ac:dyDescent="0.2">
      <c r="A14" s="40"/>
      <c r="B14" s="105" t="s">
        <v>85</v>
      </c>
    </row>
    <row r="15" spans="1:4" s="10" customFormat="1" ht="4.1500000000000004" customHeight="1" x14ac:dyDescent="0.2">
      <c r="A15" s="40"/>
      <c r="B15" s="23"/>
    </row>
    <row r="16" spans="1:4" s="10" customFormat="1" ht="15.75" x14ac:dyDescent="0.2">
      <c r="A16" s="42"/>
      <c r="B16" s="68" t="s">
        <v>36</v>
      </c>
    </row>
    <row r="17" spans="1:9" s="10" customFormat="1" x14ac:dyDescent="0.2">
      <c r="A17" s="42"/>
      <c r="B17" s="23" t="s">
        <v>14</v>
      </c>
    </row>
    <row r="18" spans="1:9" s="10" customFormat="1" x14ac:dyDescent="0.2">
      <c r="A18" s="40"/>
      <c r="B18" s="23" t="s">
        <v>31</v>
      </c>
    </row>
    <row r="19" spans="1:9" s="10" customFormat="1" ht="30" x14ac:dyDescent="0.2">
      <c r="A19" s="40"/>
      <c r="B19" s="23" t="s">
        <v>15</v>
      </c>
    </row>
    <row r="20" spans="1:9" s="10" customFormat="1" ht="45" x14ac:dyDescent="0.2">
      <c r="A20" s="40"/>
      <c r="B20" s="23" t="s">
        <v>16</v>
      </c>
    </row>
    <row r="21" spans="1:9" s="10" customFormat="1" x14ac:dyDescent="0.2">
      <c r="A21" s="42"/>
      <c r="B21" s="23" t="s">
        <v>17</v>
      </c>
    </row>
    <row r="22" spans="1:9" s="10" customFormat="1" x14ac:dyDescent="0.2">
      <c r="A22" s="40"/>
      <c r="B22" s="23" t="s">
        <v>18</v>
      </c>
    </row>
    <row r="23" spans="1:9" s="10" customFormat="1" x14ac:dyDescent="0.2">
      <c r="A23" s="40"/>
      <c r="B23" s="23" t="s">
        <v>19</v>
      </c>
    </row>
    <row r="24" spans="1:9" s="10" customFormat="1" ht="46.15" customHeight="1" x14ac:dyDescent="0.2">
      <c r="A24" s="40"/>
      <c r="B24" s="23" t="s">
        <v>20</v>
      </c>
    </row>
    <row r="25" spans="1:9" s="10" customFormat="1" x14ac:dyDescent="0.2">
      <c r="A25" s="40"/>
      <c r="B25" s="24"/>
      <c r="I25" s="117"/>
    </row>
    <row r="26" spans="1:9" s="10" customFormat="1" ht="15.75" x14ac:dyDescent="0.2">
      <c r="A26" s="40"/>
      <c r="B26" s="25" t="s">
        <v>89</v>
      </c>
      <c r="I26" s="117"/>
    </row>
    <row r="27" spans="1:9" s="10" customFormat="1" x14ac:dyDescent="0.2">
      <c r="A27" s="40"/>
      <c r="B27" s="23" t="s">
        <v>21</v>
      </c>
    </row>
    <row r="28" spans="1:9" s="10" customFormat="1" x14ac:dyDescent="0.2">
      <c r="A28" s="40"/>
      <c r="B28" s="23" t="s">
        <v>47</v>
      </c>
    </row>
    <row r="29" spans="1:9" s="10" customFormat="1" x14ac:dyDescent="0.2">
      <c r="A29" s="40"/>
      <c r="B29" s="24"/>
    </row>
    <row r="30" spans="1:9" s="10" customFormat="1" x14ac:dyDescent="0.2">
      <c r="A30" s="40"/>
      <c r="B30" s="23" t="s">
        <v>22</v>
      </c>
    </row>
    <row r="31" spans="1:9" s="10" customFormat="1" ht="30" x14ac:dyDescent="0.2">
      <c r="A31" s="40"/>
      <c r="B31" s="23" t="s">
        <v>123</v>
      </c>
    </row>
    <row r="32" spans="1:9" s="10" customFormat="1" ht="30" x14ac:dyDescent="0.2">
      <c r="A32" s="40"/>
      <c r="B32" s="23" t="s">
        <v>23</v>
      </c>
    </row>
    <row r="33" spans="1:3" s="10" customFormat="1" x14ac:dyDescent="0.2">
      <c r="A33" s="40"/>
      <c r="B33" s="24"/>
    </row>
    <row r="34" spans="1:3" s="10" customFormat="1" x14ac:dyDescent="0.2">
      <c r="A34" s="40"/>
      <c r="B34" s="23" t="s">
        <v>24</v>
      </c>
    </row>
    <row r="35" spans="1:3" s="10" customFormat="1" ht="31.5" x14ac:dyDescent="0.2">
      <c r="A35" s="40"/>
      <c r="B35" s="25" t="s">
        <v>27</v>
      </c>
    </row>
    <row r="36" spans="1:3" s="10" customFormat="1" x14ac:dyDescent="0.2">
      <c r="A36" s="40"/>
      <c r="B36" s="31" t="s">
        <v>25</v>
      </c>
    </row>
    <row r="37" spans="1:3" s="10" customFormat="1" x14ac:dyDescent="0.2">
      <c r="A37" s="40"/>
      <c r="B37" s="24"/>
    </row>
    <row r="38" spans="1:3" s="10" customFormat="1" ht="30" x14ac:dyDescent="0.2">
      <c r="A38" s="40"/>
      <c r="B38" s="32" t="s">
        <v>41</v>
      </c>
    </row>
    <row r="39" spans="1:3" s="10" customFormat="1" x14ac:dyDescent="0.2">
      <c r="A39" s="40"/>
      <c r="B39" s="22"/>
      <c r="C39" s="22"/>
    </row>
    <row r="40" spans="1:3" x14ac:dyDescent="0.2"/>
  </sheetData>
  <sheetProtection algorithmName="SHA-512" hashValue="eGzzNPmwvtZx+G/kurKTS0fUXaLw016nnTUZGDmJ+3aoslUycLI5jrqr74wBVeEPphHhUSZXj4rUB5mnmJkqSg==" saltValue="Eaz4/oL81b4UvNiWgXX33A==" spinCount="100000" sheet="1" objects="1" scenarios="1"/>
  <hyperlinks>
    <hyperlink ref="B11" location="questionario!B6" display="1. Informazioni società candidata"/>
    <hyperlink ref="B12" location="Questionario!B11" display="2. Proposta per Telemaco"/>
    <hyperlink ref="B13" location="Questionario!B21" display="3. Team di gestione e risk management"/>
    <hyperlink ref="B14" location="Questionario!B26" display="4. Track record"/>
  </hyperlinks>
  <pageMargins left="0.19685039370078741" right="0.19685039370078741" top="0.19685039370078741" bottom="0.31496062992125984" header="0.19685039370078741" footer="0.15748031496062992"/>
  <pageSetup paperSize="9" scale="80" fitToWidth="0" orientation="landscape" r:id="rId1"/>
  <headerFooter alignWithMargins="0">
    <oddFooter>Pagina &amp;P di &amp;N</oddFooter>
  </headerFooter>
  <colBreaks count="1" manualBreakCount="1">
    <brk id="1" max="1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8"/>
  <sheetViews>
    <sheetView showGridLines="0" zoomScale="70" zoomScaleNormal="70" zoomScaleSheetLayoutView="55" workbookViewId="0"/>
  </sheetViews>
  <sheetFormatPr defaultColWidth="0" defaultRowHeight="18" zeroHeight="1" x14ac:dyDescent="0.2"/>
  <cols>
    <col min="1" max="1" width="2.5703125" style="40" customWidth="1"/>
    <col min="2" max="3" width="8.7109375" style="43" customWidth="1"/>
    <col min="4" max="4" width="75.5703125" style="44" customWidth="1"/>
    <col min="5" max="5" width="130.7109375" style="40" customWidth="1"/>
    <col min="6" max="6" width="14.7109375" style="40" customWidth="1"/>
    <col min="7" max="8" width="9.140625" style="40" customWidth="1"/>
    <col min="9" max="16384" width="9.140625" style="40" hidden="1"/>
  </cols>
  <sheetData>
    <row r="1" spans="2:7" ht="10.9" customHeight="1" x14ac:dyDescent="0.2">
      <c r="E1" s="174"/>
    </row>
    <row r="2" spans="2:7" ht="32.450000000000003" customHeight="1" x14ac:dyDescent="0.2">
      <c r="E2" s="174"/>
    </row>
    <row r="3" spans="2:7" ht="49.9" customHeight="1" x14ac:dyDescent="0.2">
      <c r="E3" s="63" t="str">
        <f>+$E$6&amp;IF(E6&lt;&gt;""," - ","")&amp;"Questionario Risk Overlay"</f>
        <v>Questionario Risk Overlay</v>
      </c>
    </row>
    <row r="4" spans="2:7" ht="22.15" customHeight="1" x14ac:dyDescent="0.2"/>
    <row r="5" spans="2:7" s="41" customFormat="1" ht="54" customHeight="1" x14ac:dyDescent="0.2">
      <c r="B5" s="53" t="s">
        <v>37</v>
      </c>
      <c r="C5" s="54" t="s">
        <v>38</v>
      </c>
      <c r="D5" s="55" t="s">
        <v>39</v>
      </c>
      <c r="E5" s="56" t="s">
        <v>40</v>
      </c>
      <c r="F5" s="57" t="s">
        <v>42</v>
      </c>
    </row>
    <row r="6" spans="2:7" ht="60" customHeight="1" x14ac:dyDescent="0.2">
      <c r="B6" s="58">
        <v>1</v>
      </c>
      <c r="C6" s="142">
        <v>1</v>
      </c>
      <c r="D6" s="139" t="s">
        <v>101</v>
      </c>
      <c r="E6" s="128"/>
      <c r="F6" s="47"/>
    </row>
    <row r="7" spans="2:7" ht="60" customHeight="1" x14ac:dyDescent="0.2">
      <c r="B7" s="58">
        <v>1</v>
      </c>
      <c r="C7" s="51">
        <f>+C6+1</f>
        <v>2</v>
      </c>
      <c r="D7" s="140" t="s">
        <v>78</v>
      </c>
      <c r="E7" s="130" t="str">
        <f>+"Tabella "&amp;C7</f>
        <v>Tabella 2</v>
      </c>
      <c r="F7" s="48"/>
    </row>
    <row r="8" spans="2:7" ht="280.14999999999998" customHeight="1" x14ac:dyDescent="0.2">
      <c r="B8" s="137">
        <v>1</v>
      </c>
      <c r="C8" s="143">
        <f>+C7+1</f>
        <v>3</v>
      </c>
      <c r="D8" s="153" t="s">
        <v>125</v>
      </c>
      <c r="E8" s="138"/>
      <c r="F8" s="49">
        <f>+G8-LEN(E8)</f>
        <v>2000</v>
      </c>
      <c r="G8" s="45">
        <v>2000</v>
      </c>
    </row>
    <row r="9" spans="2:7" ht="60" customHeight="1" x14ac:dyDescent="0.2">
      <c r="B9" s="118">
        <v>1</v>
      </c>
      <c r="C9" s="142">
        <f>+C8+1</f>
        <v>4</v>
      </c>
      <c r="D9" s="144" t="s">
        <v>96</v>
      </c>
      <c r="E9" s="131"/>
      <c r="F9" s="49"/>
      <c r="G9" s="45"/>
    </row>
    <row r="10" spans="2:7" ht="90" customHeight="1" thickBot="1" x14ac:dyDescent="0.25">
      <c r="B10" s="120">
        <v>1</v>
      </c>
      <c r="C10" s="121">
        <f>+C9+1</f>
        <v>5</v>
      </c>
      <c r="D10" s="148" t="s">
        <v>124</v>
      </c>
      <c r="E10" s="132" t="str">
        <f>+"Tabella "&amp;C10</f>
        <v>Tabella 5</v>
      </c>
      <c r="F10" s="50"/>
    </row>
    <row r="11" spans="2:7" ht="180" customHeight="1" thickTop="1" x14ac:dyDescent="0.2">
      <c r="B11" s="60">
        <v>2</v>
      </c>
      <c r="C11" s="52">
        <f>+C10+1</f>
        <v>6</v>
      </c>
      <c r="D11" s="126" t="s">
        <v>131</v>
      </c>
      <c r="E11" s="127"/>
      <c r="F11" s="49">
        <f>+G11-LEN(E11)</f>
        <v>1000</v>
      </c>
      <c r="G11" s="45">
        <v>1000</v>
      </c>
    </row>
    <row r="12" spans="2:7" ht="139.9" customHeight="1" x14ac:dyDescent="0.2">
      <c r="B12" s="58">
        <f>+B11</f>
        <v>2</v>
      </c>
      <c r="C12" s="51">
        <f t="shared" ref="C12" si="0">+C11+1</f>
        <v>7</v>
      </c>
      <c r="D12" s="140" t="s">
        <v>102</v>
      </c>
      <c r="E12" s="128"/>
      <c r="F12" s="49">
        <f>+G12-LEN(E12)</f>
        <v>1000</v>
      </c>
      <c r="G12" s="45">
        <v>1000</v>
      </c>
    </row>
    <row r="13" spans="2:7" s="42" customFormat="1" ht="400.15" customHeight="1" x14ac:dyDescent="0.2">
      <c r="B13" s="197">
        <v>2</v>
      </c>
      <c r="C13" s="195">
        <f>+C12+1</f>
        <v>8</v>
      </c>
      <c r="D13" s="193" t="s">
        <v>181</v>
      </c>
      <c r="E13" s="128"/>
      <c r="F13" s="49">
        <f>+G13-LEN(E13)</f>
        <v>4000</v>
      </c>
      <c r="G13" s="46">
        <v>4000</v>
      </c>
    </row>
    <row r="14" spans="2:7" s="42" customFormat="1" ht="60" customHeight="1" x14ac:dyDescent="0.2">
      <c r="B14" s="198"/>
      <c r="C14" s="196"/>
      <c r="D14" s="194"/>
      <c r="E14" s="130" t="str">
        <f>+"Tabella "&amp;C13</f>
        <v>Tabella 8</v>
      </c>
      <c r="F14" s="49"/>
      <c r="G14" s="46"/>
    </row>
    <row r="15" spans="2:7" s="42" customFormat="1" ht="280.14999999999998" customHeight="1" x14ac:dyDescent="0.2">
      <c r="B15" s="59">
        <v>2</v>
      </c>
      <c r="C15" s="51">
        <f>+C13+1</f>
        <v>9</v>
      </c>
      <c r="D15" s="186" t="s">
        <v>182</v>
      </c>
      <c r="E15" s="128"/>
      <c r="F15" s="49">
        <f>+G15-LEN(E15)</f>
        <v>2000</v>
      </c>
      <c r="G15" s="46">
        <v>2000</v>
      </c>
    </row>
    <row r="16" spans="2:7" ht="139.9" customHeight="1" x14ac:dyDescent="0.2">
      <c r="B16" s="58">
        <v>2</v>
      </c>
      <c r="C16" s="51">
        <f t="shared" ref="C16:C17" si="1">+C15+1</f>
        <v>10</v>
      </c>
      <c r="D16" s="139" t="s">
        <v>177</v>
      </c>
      <c r="E16" s="128"/>
      <c r="F16" s="49">
        <f>+G16-LEN(E16)</f>
        <v>1000</v>
      </c>
      <c r="G16" s="45">
        <v>1000</v>
      </c>
    </row>
    <row r="17" spans="2:7" ht="280.14999999999998" customHeight="1" x14ac:dyDescent="0.2">
      <c r="B17" s="58">
        <v>2</v>
      </c>
      <c r="C17" s="51">
        <f t="shared" si="1"/>
        <v>11</v>
      </c>
      <c r="D17" s="140" t="s">
        <v>178</v>
      </c>
      <c r="E17" s="128"/>
      <c r="F17" s="49">
        <f>+G17-LEN(E17)</f>
        <v>2000</v>
      </c>
      <c r="G17" s="45">
        <v>2000</v>
      </c>
    </row>
    <row r="18" spans="2:7" ht="280.14999999999998" customHeight="1" x14ac:dyDescent="0.2">
      <c r="B18" s="152">
        <v>2</v>
      </c>
      <c r="C18" s="51">
        <f>+C17+1</f>
        <v>12</v>
      </c>
      <c r="D18" s="155" t="s">
        <v>189</v>
      </c>
      <c r="E18" s="133"/>
      <c r="F18" s="49">
        <f>+G18-LEN(E18)</f>
        <v>2000</v>
      </c>
      <c r="G18" s="45">
        <v>2000</v>
      </c>
    </row>
    <row r="19" spans="2:7" ht="280.14999999999998" customHeight="1" x14ac:dyDescent="0.2">
      <c r="B19" s="152">
        <v>2</v>
      </c>
      <c r="C19" s="151">
        <f>+C18+1</f>
        <v>13</v>
      </c>
      <c r="D19" s="191" t="s">
        <v>139</v>
      </c>
      <c r="E19" s="133"/>
      <c r="F19" s="49">
        <f>+G19-LEN(E19)</f>
        <v>2000</v>
      </c>
      <c r="G19" s="45">
        <v>2000</v>
      </c>
    </row>
    <row r="20" spans="2:7" ht="60" customHeight="1" thickBot="1" x14ac:dyDescent="0.25">
      <c r="B20" s="152"/>
      <c r="C20" s="170"/>
      <c r="D20" s="192"/>
      <c r="E20" s="132" t="str">
        <f>+"Tabella "&amp;C19</f>
        <v>Tabella 13</v>
      </c>
      <c r="F20" s="169"/>
      <c r="G20" s="45"/>
    </row>
    <row r="21" spans="2:7" ht="90" customHeight="1" thickTop="1" x14ac:dyDescent="0.2">
      <c r="B21" s="60">
        <v>3</v>
      </c>
      <c r="C21" s="52">
        <f>+C19+1</f>
        <v>14</v>
      </c>
      <c r="D21" s="156" t="s">
        <v>180</v>
      </c>
      <c r="E21" s="145" t="str">
        <f>+"Tabella "&amp;C21</f>
        <v>Tabella 14</v>
      </c>
    </row>
    <row r="22" spans="2:7" ht="280.14999999999998" customHeight="1" x14ac:dyDescent="0.2">
      <c r="B22" s="58">
        <v>3</v>
      </c>
      <c r="C22" s="51">
        <f t="shared" ref="C22:C27" si="2">+C21+1</f>
        <v>15</v>
      </c>
      <c r="D22" s="139" t="s">
        <v>179</v>
      </c>
      <c r="E22" s="128"/>
      <c r="F22" s="49">
        <f>+G22-LEN(E22)</f>
        <v>2000</v>
      </c>
      <c r="G22" s="45">
        <v>2000</v>
      </c>
    </row>
    <row r="23" spans="2:7" ht="60" customHeight="1" x14ac:dyDescent="0.2">
      <c r="B23" s="58">
        <v>3</v>
      </c>
      <c r="C23" s="51">
        <f t="shared" si="2"/>
        <v>16</v>
      </c>
      <c r="D23" s="139" t="s">
        <v>90</v>
      </c>
      <c r="E23" s="182" t="str">
        <f>+"Tabella "&amp;C23</f>
        <v>Tabella 16</v>
      </c>
      <c r="F23" s="49"/>
      <c r="G23" s="45"/>
    </row>
    <row r="24" spans="2:7" ht="280.14999999999998" customHeight="1" x14ac:dyDescent="0.2">
      <c r="B24" s="58">
        <v>3</v>
      </c>
      <c r="C24" s="51">
        <f t="shared" si="2"/>
        <v>17</v>
      </c>
      <c r="D24" s="139" t="s">
        <v>176</v>
      </c>
      <c r="E24" s="129"/>
      <c r="F24" s="49">
        <f>+G24-LEN(E24)</f>
        <v>2000</v>
      </c>
      <c r="G24" s="45">
        <v>2000</v>
      </c>
    </row>
    <row r="25" spans="2:7" ht="139.9" customHeight="1" thickBot="1" x14ac:dyDescent="0.25">
      <c r="B25" s="97">
        <v>3</v>
      </c>
      <c r="C25" s="106">
        <f t="shared" si="2"/>
        <v>18</v>
      </c>
      <c r="D25" s="141" t="s">
        <v>87</v>
      </c>
      <c r="E25" s="133"/>
      <c r="F25" s="49">
        <f>+G25-LEN(E25)</f>
        <v>1000</v>
      </c>
      <c r="G25" s="45">
        <v>1000</v>
      </c>
    </row>
    <row r="26" spans="2:7" ht="150" customHeight="1" thickTop="1" x14ac:dyDescent="0.2">
      <c r="B26" s="199">
        <v>4</v>
      </c>
      <c r="C26" s="200">
        <f>+C25+1</f>
        <v>19</v>
      </c>
      <c r="D26" s="201" t="s">
        <v>190</v>
      </c>
      <c r="E26" s="189" t="str">
        <f>+"Tabella "&amp;C26&amp;" - Mandati segregati"&amp;"
"</f>
        <v xml:space="preserve">Tabella 19 - Mandati segregati
</v>
      </c>
    </row>
    <row r="27" spans="2:7" ht="150" customHeight="1" x14ac:dyDescent="0.2">
      <c r="B27" s="198"/>
      <c r="C27" s="196">
        <f t="shared" si="2"/>
        <v>20</v>
      </c>
      <c r="D27" s="202"/>
      <c r="E27" s="190"/>
    </row>
    <row r="28" spans="2:7" x14ac:dyDescent="0.2"/>
  </sheetData>
  <sheetProtection algorithmName="SHA-512" hashValue="UmpIirU2UV2Ld6E6PTLS/88xVV4HLzY5sWBewkbVuu9PyK//SFUqDorukF9Fok2JwyodQupqZ1mSHIrlgfTt0A==" saltValue="Q97DUnTPJpp5u8RsjG4Wyg==" spinCount="100000" sheet="1" objects="1" scenarios="1"/>
  <protectedRanges>
    <protectedRange sqref="E6 E8:E9 E11:E13 E15:E19 E22 E24:E25" name="Intervallo1"/>
  </protectedRanges>
  <customSheetViews>
    <customSheetView guid="{1CC90BFD-C4CD-4CCA-995A-9F0ACC152DA3}" fitToPage="1" topLeftCell="B27">
      <selection activeCell="C29" sqref="C29"/>
      <rowBreaks count="4" manualBreakCount="4">
        <brk id="12" min="1" max="6" man="1"/>
        <brk id="38" min="1" max="6" man="1"/>
        <brk id="47" min="1" max="6" man="1"/>
        <brk id="22" min="1" max="6" man="1"/>
      </rowBreaks>
      <pageMargins left="0.74803149606299213" right="0.15748031496062992" top="0.47244094488188981" bottom="0.15748031496062992" header="0.19685039370078741" footer="0.15748031496062992"/>
      <pageSetup paperSize="9" scale="65" fitToHeight="6" orientation="landscape" r:id="rId1"/>
      <headerFooter alignWithMargins="0">
        <oddHeader>&amp;C&amp;F</oddHeader>
        <oddFooter>Pagina &amp;P di &amp;N</oddFooter>
      </headerFooter>
    </customSheetView>
  </customSheetViews>
  <mergeCells count="8">
    <mergeCell ref="E26:E27"/>
    <mergeCell ref="D19:D20"/>
    <mergeCell ref="D13:D14"/>
    <mergeCell ref="C13:C14"/>
    <mergeCell ref="B13:B14"/>
    <mergeCell ref="B26:B27"/>
    <mergeCell ref="C26:C27"/>
    <mergeCell ref="D26:D27"/>
  </mergeCells>
  <phoneticPr fontId="4" type="noConversion"/>
  <dataValidations count="2">
    <dataValidation type="textLength" allowBlank="1" showInputMessage="1" showErrorMessage="1" error="Numero caratteri eccedenti il massimo consentito" sqref="E24:E25 E22 E8 E16:E19 E11:E13">
      <formula1>0</formula1>
      <formula2>G8</formula2>
    </dataValidation>
    <dataValidation type="textLength" allowBlank="1" showInputMessage="1" showErrorMessage="1" sqref="E15">
      <formula1>0</formula1>
      <formula2>G15</formula2>
    </dataValidation>
  </dataValidations>
  <hyperlinks>
    <hyperlink ref="E14" location="Tabelle!B50" display="Tabelle!B50"/>
    <hyperlink ref="E21" location="Tabelle!B79" display="Tabelle!B79"/>
    <hyperlink ref="E23" location="Tabelle!B112" display="Tabelle!B112"/>
    <hyperlink ref="E26" location="TrackRecord!B6" display="TrackRecord!B6"/>
    <hyperlink ref="E7" location="Tabelle!B6" display="Tabelle!B6"/>
    <hyperlink ref="E10" location="Tabelle!B15" display="Tabelle!B15"/>
    <hyperlink ref="E20" location="Tabelle!B65" display="Tabelle!B65"/>
  </hyperlinks>
  <pageMargins left="0.19685039370078741" right="0.19685039370078741" top="0.19685039370078741" bottom="0.31496062992125984" header="0.19685039370078741" footer="0.15748031496062992"/>
  <pageSetup paperSize="9" scale="56" fitToHeight="0" orientation="landscape" r:id="rId2"/>
  <headerFooter alignWithMargins="0">
    <oddFooter>Pagina &amp;P di &amp;N</oddFooter>
  </headerFooter>
  <rowBreaks count="4" manualBreakCount="4">
    <brk id="10" max="16383" man="1"/>
    <brk id="15" max="16383" man="1"/>
    <brk id="20" max="16383" man="1"/>
    <brk id="25"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J131"/>
  <sheetViews>
    <sheetView showGridLines="0" zoomScale="70" zoomScaleNormal="70" zoomScaleSheetLayoutView="55" workbookViewId="0"/>
  </sheetViews>
  <sheetFormatPr defaultColWidth="0" defaultRowHeight="15" zeroHeight="1" x14ac:dyDescent="0.2"/>
  <cols>
    <col min="1" max="1" width="2.5703125" style="40" customWidth="1"/>
    <col min="2" max="2" width="91.7109375" style="67" customWidth="1"/>
    <col min="3" max="5" width="24.5703125" style="74" customWidth="1"/>
    <col min="6" max="9" width="24.5703125" style="67" customWidth="1"/>
    <col min="10" max="10" width="2.28515625" style="67" customWidth="1"/>
    <col min="11" max="16384" width="9.140625" style="67" hidden="1"/>
  </cols>
  <sheetData>
    <row r="1" spans="1:8" ht="33" customHeight="1" x14ac:dyDescent="0.2">
      <c r="C1" s="203"/>
      <c r="D1" s="203"/>
      <c r="E1" s="203"/>
    </row>
    <row r="2" spans="1:8" ht="55.15" customHeight="1" x14ac:dyDescent="0.2">
      <c r="C2" s="96" t="str">
        <f>+Questionario!$E$3</f>
        <v>Questionario Risk Overlay</v>
      </c>
    </row>
    <row r="3" spans="1:8" ht="21" customHeight="1" x14ac:dyDescent="0.2">
      <c r="C3" s="204"/>
      <c r="D3" s="204"/>
    </row>
    <row r="4" spans="1:8" ht="21" customHeight="1" x14ac:dyDescent="0.2">
      <c r="B4" s="61" t="s">
        <v>71</v>
      </c>
      <c r="C4" s="1"/>
      <c r="D4" s="1"/>
      <c r="E4" s="1"/>
    </row>
    <row r="5" spans="1:8" ht="10.15" customHeight="1" x14ac:dyDescent="0.2">
      <c r="A5" s="41"/>
    </row>
    <row r="6" spans="1:8" ht="60" customHeight="1" x14ac:dyDescent="0.2">
      <c r="B6" s="66" t="s">
        <v>79</v>
      </c>
      <c r="C6" s="209" t="s">
        <v>88</v>
      </c>
      <c r="D6" s="209"/>
      <c r="E6" s="209"/>
    </row>
    <row r="7" spans="1:8" ht="19.899999999999999" customHeight="1" x14ac:dyDescent="0.2">
      <c r="B7" s="2" t="s">
        <v>75</v>
      </c>
      <c r="C7" s="205"/>
      <c r="D7" s="205"/>
      <c r="E7" s="205"/>
    </row>
    <row r="8" spans="1:8" ht="19.899999999999999" customHeight="1" x14ac:dyDescent="0.2">
      <c r="B8" s="2" t="s">
        <v>165</v>
      </c>
      <c r="C8" s="205"/>
      <c r="D8" s="205"/>
      <c r="E8" s="205"/>
    </row>
    <row r="9" spans="1:8" ht="40.15" customHeight="1" x14ac:dyDescent="0.2">
      <c r="B9" s="2" t="s">
        <v>86</v>
      </c>
      <c r="C9" s="205"/>
      <c r="D9" s="205"/>
      <c r="E9" s="205"/>
    </row>
    <row r="10" spans="1:8" ht="19.899999999999999" customHeight="1" x14ac:dyDescent="0.2">
      <c r="B10" s="2" t="s">
        <v>77</v>
      </c>
      <c r="C10" s="205"/>
      <c r="D10" s="205"/>
      <c r="E10" s="205"/>
    </row>
    <row r="11" spans="1:8" ht="19.899999999999999" customHeight="1" x14ac:dyDescent="0.2">
      <c r="B11" s="2" t="s">
        <v>76</v>
      </c>
      <c r="C11" s="205"/>
      <c r="D11" s="205"/>
      <c r="E11" s="205"/>
    </row>
    <row r="12" spans="1:8" ht="19.899999999999999" customHeight="1" x14ac:dyDescent="0.2">
      <c r="B12" s="2" t="s">
        <v>166</v>
      </c>
      <c r="C12" s="210"/>
      <c r="D12" s="210"/>
      <c r="E12" s="210"/>
    </row>
    <row r="13" spans="1:8" s="73" customFormat="1" ht="37.15" customHeight="1" x14ac:dyDescent="0.2">
      <c r="A13" s="40"/>
      <c r="B13" s="13" t="s">
        <v>167</v>
      </c>
      <c r="C13" s="210"/>
      <c r="D13" s="210"/>
      <c r="E13" s="210"/>
      <c r="F13" s="67"/>
    </row>
    <row r="14" spans="1:8" ht="10.15" customHeight="1" x14ac:dyDescent="0.2">
      <c r="F14" s="75"/>
      <c r="G14" s="76"/>
      <c r="H14" s="76"/>
    </row>
    <row r="15" spans="1:8" ht="60" customHeight="1" x14ac:dyDescent="0.2">
      <c r="B15" s="70" t="s">
        <v>83</v>
      </c>
      <c r="C15" s="122"/>
      <c r="D15" s="123"/>
      <c r="F15" s="77"/>
    </row>
    <row r="16" spans="1:8" ht="10.15" customHeight="1" x14ac:dyDescent="0.2">
      <c r="C16" s="67"/>
      <c r="D16" s="67"/>
    </row>
    <row r="17" spans="2:10" ht="43.9" customHeight="1" x14ac:dyDescent="0.2">
      <c r="B17" s="79" t="s">
        <v>168</v>
      </c>
      <c r="C17" s="147" t="s">
        <v>104</v>
      </c>
      <c r="D17" s="147" t="s">
        <v>97</v>
      </c>
      <c r="E17" s="67"/>
      <c r="G17" s="74"/>
      <c r="H17" s="74"/>
      <c r="J17" s="77"/>
    </row>
    <row r="18" spans="2:10" ht="19.899999999999999" customHeight="1" x14ac:dyDescent="0.2">
      <c r="B18" s="101" t="s">
        <v>58</v>
      </c>
      <c r="C18" s="83">
        <f>+SUM(C19:C22)</f>
        <v>0</v>
      </c>
      <c r="D18" s="83">
        <f>+SUM(D19:D22)</f>
        <v>0</v>
      </c>
      <c r="E18" s="67"/>
      <c r="G18" s="74"/>
      <c r="H18" s="74"/>
      <c r="J18" s="77"/>
    </row>
    <row r="19" spans="2:10" ht="16.149999999999999" customHeight="1" x14ac:dyDescent="0.2">
      <c r="B19" s="98" t="s">
        <v>59</v>
      </c>
      <c r="C19" s="88"/>
      <c r="D19" s="88"/>
      <c r="E19" s="124"/>
      <c r="G19" s="74"/>
      <c r="H19" s="74"/>
      <c r="J19" s="77"/>
    </row>
    <row r="20" spans="2:10" ht="16.149999999999999" customHeight="1" x14ac:dyDescent="0.2">
      <c r="B20" s="99" t="s">
        <v>60</v>
      </c>
      <c r="C20" s="89"/>
      <c r="D20" s="89"/>
      <c r="E20" s="124"/>
      <c r="G20" s="74"/>
      <c r="H20" s="74"/>
      <c r="J20" s="77"/>
    </row>
    <row r="21" spans="2:10" ht="16.149999999999999" customHeight="1" x14ac:dyDescent="0.2">
      <c r="B21" s="99" t="s">
        <v>61</v>
      </c>
      <c r="C21" s="89"/>
      <c r="D21" s="89"/>
      <c r="E21" s="124"/>
      <c r="G21" s="74"/>
      <c r="H21" s="74"/>
      <c r="J21" s="77"/>
    </row>
    <row r="22" spans="2:10" ht="16.149999999999999" customHeight="1" x14ac:dyDescent="0.2">
      <c r="B22" s="100" t="s">
        <v>62</v>
      </c>
      <c r="C22" s="90"/>
      <c r="D22" s="90"/>
      <c r="E22" s="124"/>
      <c r="G22" s="74"/>
      <c r="H22" s="74"/>
      <c r="J22" s="77"/>
    </row>
    <row r="23" spans="2:10" ht="10.15" customHeight="1" x14ac:dyDescent="0.2">
      <c r="C23" s="67"/>
      <c r="D23" s="67"/>
      <c r="E23" s="125"/>
      <c r="G23" s="74"/>
      <c r="H23" s="74"/>
      <c r="J23" s="77"/>
    </row>
    <row r="24" spans="2:10" ht="19.899999999999999" customHeight="1" x14ac:dyDescent="0.2">
      <c r="B24" s="2" t="s">
        <v>45</v>
      </c>
      <c r="C24" s="84"/>
      <c r="D24" s="84"/>
      <c r="E24" s="124"/>
      <c r="G24" s="74"/>
      <c r="H24" s="74"/>
      <c r="J24" s="77"/>
    </row>
    <row r="25" spans="2:10" ht="19.5" customHeight="1" x14ac:dyDescent="0.2">
      <c r="B25" s="14" t="s">
        <v>53</v>
      </c>
      <c r="C25" s="33">
        <f>+SUM(C18,C24)</f>
        <v>0</v>
      </c>
      <c r="D25" s="33">
        <f>+SUM(D18,D24)</f>
        <v>0</v>
      </c>
      <c r="E25" s="125"/>
      <c r="G25" s="74"/>
      <c r="H25" s="74"/>
      <c r="J25" s="77"/>
    </row>
    <row r="26" spans="2:10" ht="10.15" customHeight="1" x14ac:dyDescent="0.2">
      <c r="C26" s="67"/>
      <c r="D26" s="67"/>
      <c r="E26" s="125"/>
      <c r="G26" s="74"/>
      <c r="H26" s="74"/>
      <c r="J26" s="77"/>
    </row>
    <row r="27" spans="2:10" ht="16.149999999999999" customHeight="1" x14ac:dyDescent="0.2">
      <c r="B27" s="85" t="s">
        <v>126</v>
      </c>
      <c r="C27" s="102">
        <f>+SUM(C28:C29)</f>
        <v>0</v>
      </c>
      <c r="D27" s="102">
        <f>+SUM(D28:D29)</f>
        <v>0</v>
      </c>
      <c r="E27" s="125"/>
      <c r="G27" s="74"/>
      <c r="H27" s="74"/>
      <c r="J27" s="77"/>
    </row>
    <row r="28" spans="2:10" ht="16.149999999999999" customHeight="1" x14ac:dyDescent="0.2">
      <c r="B28" s="86" t="s">
        <v>74</v>
      </c>
      <c r="C28" s="103"/>
      <c r="D28" s="103"/>
      <c r="E28" s="125"/>
      <c r="G28" s="74"/>
      <c r="H28" s="74"/>
      <c r="J28" s="77"/>
    </row>
    <row r="29" spans="2:10" ht="16.149999999999999" customHeight="1" x14ac:dyDescent="0.2">
      <c r="B29" s="87" t="s">
        <v>45</v>
      </c>
      <c r="C29" s="104"/>
      <c r="D29" s="104"/>
      <c r="E29" s="125"/>
      <c r="G29" s="74"/>
      <c r="H29" s="74"/>
      <c r="J29" s="77"/>
    </row>
    <row r="30" spans="2:10" ht="10.15" customHeight="1" x14ac:dyDescent="0.2">
      <c r="C30" s="67"/>
      <c r="D30" s="67"/>
      <c r="E30" s="125"/>
      <c r="G30" s="74"/>
      <c r="H30" s="74"/>
      <c r="J30" s="77"/>
    </row>
    <row r="31" spans="2:10" ht="43.9" customHeight="1" x14ac:dyDescent="0.2">
      <c r="B31" s="79" t="s">
        <v>169</v>
      </c>
      <c r="C31" s="147" t="s">
        <v>104</v>
      </c>
      <c r="D31" s="147" t="s">
        <v>97</v>
      </c>
      <c r="E31" s="125"/>
      <c r="G31" s="74"/>
      <c r="H31" s="74"/>
      <c r="J31" s="77"/>
    </row>
    <row r="32" spans="2:10" ht="19.899999999999999" customHeight="1" x14ac:dyDescent="0.2">
      <c r="B32" s="101" t="s">
        <v>58</v>
      </c>
      <c r="C32" s="83">
        <f>+SUM(C33:C36)</f>
        <v>0</v>
      </c>
      <c r="D32" s="83">
        <f>+SUM(D33:D36)</f>
        <v>0</v>
      </c>
      <c r="E32" s="125"/>
      <c r="G32" s="74"/>
      <c r="H32" s="74"/>
      <c r="J32" s="77"/>
    </row>
    <row r="33" spans="2:10" ht="16.149999999999999" customHeight="1" x14ac:dyDescent="0.2">
      <c r="B33" s="98" t="s">
        <v>59</v>
      </c>
      <c r="C33" s="88"/>
      <c r="D33" s="88"/>
      <c r="E33" s="124"/>
      <c r="G33" s="74"/>
      <c r="H33" s="74"/>
      <c r="J33" s="77"/>
    </row>
    <row r="34" spans="2:10" ht="16.149999999999999" customHeight="1" x14ac:dyDescent="0.2">
      <c r="B34" s="99" t="s">
        <v>60</v>
      </c>
      <c r="C34" s="89"/>
      <c r="D34" s="89"/>
      <c r="E34" s="124"/>
      <c r="G34" s="74"/>
      <c r="H34" s="74"/>
      <c r="J34" s="77"/>
    </row>
    <row r="35" spans="2:10" ht="16.149999999999999" customHeight="1" x14ac:dyDescent="0.2">
      <c r="B35" s="99" t="s">
        <v>61</v>
      </c>
      <c r="C35" s="89"/>
      <c r="D35" s="89"/>
      <c r="E35" s="124"/>
      <c r="G35" s="74"/>
      <c r="H35" s="74"/>
      <c r="J35" s="77"/>
    </row>
    <row r="36" spans="2:10" ht="16.149999999999999" customHeight="1" x14ac:dyDescent="0.2">
      <c r="B36" s="100" t="s">
        <v>62</v>
      </c>
      <c r="C36" s="90"/>
      <c r="D36" s="90"/>
      <c r="E36" s="124"/>
      <c r="G36" s="74"/>
      <c r="H36" s="74"/>
      <c r="J36" s="77"/>
    </row>
    <row r="37" spans="2:10" ht="10.15" customHeight="1" x14ac:dyDescent="0.2">
      <c r="C37" s="67"/>
      <c r="D37" s="67"/>
      <c r="E37" s="125"/>
      <c r="G37" s="74"/>
      <c r="H37" s="74"/>
      <c r="J37" s="77"/>
    </row>
    <row r="38" spans="2:10" ht="19.5" customHeight="1" x14ac:dyDescent="0.2">
      <c r="B38" s="2" t="s">
        <v>45</v>
      </c>
      <c r="C38" s="84"/>
      <c r="D38" s="84"/>
      <c r="E38" s="124"/>
      <c r="G38" s="74"/>
      <c r="H38" s="74"/>
      <c r="J38" s="77"/>
    </row>
    <row r="39" spans="2:10" ht="19.5" customHeight="1" x14ac:dyDescent="0.2">
      <c r="B39" s="14" t="s">
        <v>54</v>
      </c>
      <c r="C39" s="33">
        <f>+SUM(C32,C38)</f>
        <v>0</v>
      </c>
      <c r="D39" s="33">
        <f>+SUM(D32,D38)</f>
        <v>0</v>
      </c>
      <c r="E39" s="67"/>
      <c r="G39" s="74"/>
      <c r="H39" s="74"/>
      <c r="J39" s="77"/>
    </row>
    <row r="40" spans="2:10" ht="8.4499999999999993" customHeight="1" x14ac:dyDescent="0.2">
      <c r="C40" s="67"/>
      <c r="D40" s="67"/>
      <c r="E40" s="67"/>
      <c r="G40" s="74"/>
      <c r="H40" s="74"/>
      <c r="J40" s="77"/>
    </row>
    <row r="41" spans="2:10" ht="16.149999999999999" customHeight="1" x14ac:dyDescent="0.2">
      <c r="B41" s="85" t="s">
        <v>127</v>
      </c>
      <c r="C41" s="102">
        <f>+SUM(C42:C43)</f>
        <v>0</v>
      </c>
      <c r="D41" s="102">
        <f>+SUM(D42:D43)</f>
        <v>0</v>
      </c>
      <c r="E41" s="67"/>
      <c r="G41" s="74"/>
      <c r="H41" s="74"/>
      <c r="J41" s="77"/>
    </row>
    <row r="42" spans="2:10" ht="16.149999999999999" customHeight="1" x14ac:dyDescent="0.2">
      <c r="B42" s="86" t="s">
        <v>74</v>
      </c>
      <c r="C42" s="103"/>
      <c r="D42" s="103"/>
      <c r="E42" s="67"/>
      <c r="G42" s="74"/>
      <c r="H42" s="74"/>
      <c r="J42" s="77"/>
    </row>
    <row r="43" spans="2:10" ht="16.149999999999999" customHeight="1" x14ac:dyDescent="0.2">
      <c r="B43" s="87" t="s">
        <v>45</v>
      </c>
      <c r="C43" s="104"/>
      <c r="D43" s="104"/>
      <c r="E43" s="67"/>
      <c r="G43" s="74"/>
      <c r="H43" s="74"/>
      <c r="J43" s="77"/>
    </row>
    <row r="44" spans="2:10" ht="12" customHeight="1" x14ac:dyDescent="0.2">
      <c r="B44" s="67" t="s">
        <v>46</v>
      </c>
      <c r="D44" s="77"/>
      <c r="E44" s="67"/>
      <c r="G44" s="74"/>
      <c r="H44" s="74"/>
      <c r="J44" s="77"/>
    </row>
    <row r="45" spans="2:10" ht="10.9" customHeight="1" x14ac:dyDescent="0.2"/>
    <row r="46" spans="2:10" ht="3.75" customHeight="1" x14ac:dyDescent="0.2"/>
    <row r="47" spans="2:10" ht="21" customHeight="1" x14ac:dyDescent="0.2">
      <c r="B47" s="61" t="s">
        <v>100</v>
      </c>
    </row>
    <row r="48" spans="2:10" ht="8.25" customHeight="1" x14ac:dyDescent="0.2"/>
    <row r="49" spans="1:9" x14ac:dyDescent="0.2"/>
    <row r="50" spans="1:9" ht="70.5" customHeight="1" x14ac:dyDescent="0.2">
      <c r="B50" s="66" t="s">
        <v>147</v>
      </c>
      <c r="C50" s="185" t="s">
        <v>183</v>
      </c>
      <c r="D50" s="185" t="s">
        <v>184</v>
      </c>
      <c r="E50" s="185" t="s">
        <v>185</v>
      </c>
      <c r="F50" s="183" t="s">
        <v>107</v>
      </c>
      <c r="G50" s="183" t="s">
        <v>148</v>
      </c>
      <c r="H50" s="214" t="s">
        <v>118</v>
      </c>
      <c r="I50" s="215"/>
    </row>
    <row r="51" spans="1:9" ht="19.899999999999999" customHeight="1" x14ac:dyDescent="0.2">
      <c r="B51" s="80" t="s">
        <v>113</v>
      </c>
      <c r="C51" s="146">
        <v>0.4</v>
      </c>
      <c r="D51" s="146"/>
      <c r="E51" s="146"/>
      <c r="F51" s="171" t="s">
        <v>108</v>
      </c>
      <c r="G51" s="134"/>
      <c r="H51" s="220"/>
      <c r="I51" s="221"/>
    </row>
    <row r="52" spans="1:9" ht="19.899999999999999" customHeight="1" x14ac:dyDescent="0.2">
      <c r="B52" s="82" t="s">
        <v>171</v>
      </c>
      <c r="C52" s="146"/>
      <c r="D52" s="146">
        <v>0.35</v>
      </c>
      <c r="E52" s="146">
        <v>0.25</v>
      </c>
      <c r="F52" s="171" t="s">
        <v>172</v>
      </c>
      <c r="G52" s="134"/>
      <c r="H52" s="216"/>
      <c r="I52" s="217"/>
    </row>
    <row r="53" spans="1:9" ht="19.899999999999999" customHeight="1" x14ac:dyDescent="0.2">
      <c r="B53" s="82" t="s">
        <v>114</v>
      </c>
      <c r="C53" s="146">
        <v>0.1</v>
      </c>
      <c r="D53" s="146"/>
      <c r="E53" s="146"/>
      <c r="F53" s="171" t="s">
        <v>109</v>
      </c>
      <c r="G53" s="134"/>
      <c r="H53" s="216"/>
      <c r="I53" s="217"/>
    </row>
    <row r="54" spans="1:9" ht="19.899999999999999" customHeight="1" x14ac:dyDescent="0.2">
      <c r="B54" s="82" t="s">
        <v>173</v>
      </c>
      <c r="C54" s="146"/>
      <c r="D54" s="146">
        <v>0.1</v>
      </c>
      <c r="E54" s="146">
        <v>0.05</v>
      </c>
      <c r="F54" s="171" t="s">
        <v>174</v>
      </c>
      <c r="G54" s="134"/>
      <c r="H54" s="216"/>
      <c r="I54" s="217"/>
    </row>
    <row r="55" spans="1:9" ht="19.899999999999999" customHeight="1" x14ac:dyDescent="0.2">
      <c r="B55" s="82" t="s">
        <v>115</v>
      </c>
      <c r="C55" s="146">
        <v>0.05</v>
      </c>
      <c r="D55" s="146"/>
      <c r="E55" s="146"/>
      <c r="F55" s="171" t="s">
        <v>110</v>
      </c>
      <c r="G55" s="134"/>
      <c r="H55" s="216"/>
      <c r="I55" s="217"/>
    </row>
    <row r="56" spans="1:9" ht="19.899999999999999" customHeight="1" x14ac:dyDescent="0.2">
      <c r="B56" s="81" t="s">
        <v>111</v>
      </c>
      <c r="C56" s="146">
        <v>0.1</v>
      </c>
      <c r="D56" s="146">
        <v>0.15</v>
      </c>
      <c r="E56" s="146">
        <v>0.1</v>
      </c>
      <c r="F56" s="172" t="s">
        <v>119</v>
      </c>
      <c r="G56" s="134"/>
      <c r="H56" s="216"/>
      <c r="I56" s="217"/>
    </row>
    <row r="57" spans="1:9" ht="19.899999999999999" customHeight="1" x14ac:dyDescent="0.2">
      <c r="B57" s="81" t="s">
        <v>116</v>
      </c>
      <c r="C57" s="146">
        <v>0.1</v>
      </c>
      <c r="D57" s="146"/>
      <c r="E57" s="146"/>
      <c r="F57" s="172" t="s">
        <v>120</v>
      </c>
      <c r="G57" s="134"/>
      <c r="H57" s="216"/>
      <c r="I57" s="217"/>
    </row>
    <row r="58" spans="1:9" ht="19.899999999999999" customHeight="1" x14ac:dyDescent="0.2">
      <c r="B58" s="81" t="s">
        <v>112</v>
      </c>
      <c r="C58" s="146">
        <v>0.22500000000000001</v>
      </c>
      <c r="D58" s="146">
        <v>0.35</v>
      </c>
      <c r="E58" s="146">
        <v>0.35</v>
      </c>
      <c r="F58" s="172" t="s">
        <v>121</v>
      </c>
      <c r="G58" s="134"/>
      <c r="H58" s="216"/>
      <c r="I58" s="217"/>
    </row>
    <row r="59" spans="1:9" ht="19.899999999999999" customHeight="1" x14ac:dyDescent="0.2">
      <c r="B59" s="81" t="s">
        <v>112</v>
      </c>
      <c r="C59" s="146">
        <v>0.22500000000000001</v>
      </c>
      <c r="D59" s="146">
        <v>0.05</v>
      </c>
      <c r="E59" s="146">
        <v>0.25</v>
      </c>
      <c r="F59" s="172" t="s">
        <v>175</v>
      </c>
      <c r="G59" s="134"/>
      <c r="H59" s="216"/>
      <c r="I59" s="217"/>
    </row>
    <row r="60" spans="1:9" ht="19.899999999999999" customHeight="1" x14ac:dyDescent="0.2">
      <c r="B60" s="81" t="s">
        <v>117</v>
      </c>
      <c r="C60" s="184">
        <v>2.5000000000000001E-2</v>
      </c>
      <c r="D60" s="184"/>
      <c r="E60" s="184"/>
      <c r="F60" s="173" t="s">
        <v>122</v>
      </c>
      <c r="G60" s="154"/>
      <c r="H60" s="218"/>
      <c r="I60" s="219"/>
    </row>
    <row r="61" spans="1:9" s="10" customFormat="1" ht="19.899999999999999" customHeight="1" x14ac:dyDescent="0.2">
      <c r="A61" s="40"/>
      <c r="B61" s="14" t="s">
        <v>1</v>
      </c>
      <c r="C61" s="175">
        <f>+SUM(C51:C60)</f>
        <v>1.2249999999999999</v>
      </c>
      <c r="D61" s="175">
        <f>+SUM(D51:D60)</f>
        <v>1</v>
      </c>
      <c r="E61" s="175">
        <f>+SUM(E51:E60)</f>
        <v>1</v>
      </c>
    </row>
    <row r="62" spans="1:9" ht="97.9" customHeight="1" x14ac:dyDescent="0.2">
      <c r="B62" s="187" t="s">
        <v>188</v>
      </c>
      <c r="C62" s="211"/>
      <c r="D62" s="212"/>
      <c r="E62" s="213"/>
    </row>
    <row r="63" spans="1:9" ht="15.6" customHeight="1" x14ac:dyDescent="0.2">
      <c r="B63" s="125"/>
    </row>
    <row r="64" spans="1:9" ht="15.6" customHeight="1" x14ac:dyDescent="0.2">
      <c r="B64" s="125"/>
    </row>
    <row r="65" spans="2:8" ht="60" customHeight="1" x14ac:dyDescent="0.2">
      <c r="B65" s="70" t="s">
        <v>149</v>
      </c>
      <c r="C65" s="67"/>
      <c r="D65" s="67"/>
      <c r="E65" s="67"/>
    </row>
    <row r="66" spans="2:8" ht="30" customHeight="1" x14ac:dyDescent="0.2">
      <c r="B66" s="162" t="s">
        <v>10</v>
      </c>
      <c r="C66" s="158" t="s">
        <v>140</v>
      </c>
      <c r="D66" s="158" t="s">
        <v>141</v>
      </c>
      <c r="E66" s="67"/>
    </row>
    <row r="67" spans="2:8" ht="19.899999999999999" customHeight="1" x14ac:dyDescent="0.2">
      <c r="B67" s="80" t="s">
        <v>142</v>
      </c>
      <c r="C67" s="163"/>
      <c r="D67" s="107"/>
      <c r="F67" s="74"/>
      <c r="G67" s="74"/>
      <c r="H67" s="74"/>
    </row>
    <row r="68" spans="2:8" ht="19.899999999999999" customHeight="1" x14ac:dyDescent="0.2">
      <c r="B68" s="164" t="s">
        <v>143</v>
      </c>
      <c r="C68" s="165"/>
      <c r="D68" s="108"/>
      <c r="F68" s="74"/>
      <c r="G68" s="74"/>
      <c r="H68" s="74"/>
    </row>
    <row r="69" spans="2:8" ht="19.899999999999999" customHeight="1" x14ac:dyDescent="0.2">
      <c r="B69" s="164" t="s">
        <v>144</v>
      </c>
      <c r="C69" s="165"/>
      <c r="D69" s="108"/>
      <c r="F69" s="74"/>
      <c r="G69" s="74"/>
      <c r="H69" s="74"/>
    </row>
    <row r="70" spans="2:8" ht="19.899999999999999" customHeight="1" x14ac:dyDescent="0.2">
      <c r="B70" s="164" t="s">
        <v>145</v>
      </c>
      <c r="C70" s="165"/>
      <c r="D70" s="108"/>
      <c r="F70" s="74"/>
      <c r="G70" s="74"/>
      <c r="H70" s="74"/>
    </row>
    <row r="71" spans="2:8" ht="19.899999999999999" customHeight="1" x14ac:dyDescent="0.2">
      <c r="B71" s="166" t="s">
        <v>146</v>
      </c>
      <c r="C71" s="165"/>
      <c r="D71" s="108"/>
      <c r="F71" s="74"/>
      <c r="G71" s="74"/>
      <c r="H71" s="74"/>
    </row>
    <row r="72" spans="2:8" ht="19.899999999999999" customHeight="1" x14ac:dyDescent="0.2">
      <c r="B72" s="166" t="s">
        <v>146</v>
      </c>
      <c r="C72" s="165"/>
      <c r="D72" s="108"/>
      <c r="F72" s="74"/>
      <c r="G72" s="74"/>
      <c r="H72" s="74"/>
    </row>
    <row r="73" spans="2:8" ht="19.899999999999999" customHeight="1" x14ac:dyDescent="0.2">
      <c r="B73" s="166" t="s">
        <v>146</v>
      </c>
      <c r="C73" s="165"/>
      <c r="D73" s="108"/>
      <c r="F73" s="74"/>
      <c r="G73" s="74"/>
      <c r="H73" s="74"/>
    </row>
    <row r="74" spans="2:8" ht="19.899999999999999" customHeight="1" x14ac:dyDescent="0.2">
      <c r="B74" s="167" t="s">
        <v>146</v>
      </c>
      <c r="C74" s="168"/>
      <c r="D74" s="109"/>
      <c r="F74" s="74"/>
      <c r="G74" s="74"/>
      <c r="H74" s="74"/>
    </row>
    <row r="75" spans="2:8" x14ac:dyDescent="0.2"/>
    <row r="76" spans="2:8" ht="15.75" thickBot="1" x14ac:dyDescent="0.25">
      <c r="B76" s="125"/>
    </row>
    <row r="77" spans="2:8" ht="21" customHeight="1" thickBot="1" x14ac:dyDescent="0.25">
      <c r="B77" s="62" t="s">
        <v>51</v>
      </c>
    </row>
    <row r="78" spans="2:8" x14ac:dyDescent="0.2"/>
    <row r="79" spans="2:8" ht="60" customHeight="1" x14ac:dyDescent="0.2">
      <c r="B79" s="70" t="s">
        <v>150</v>
      </c>
    </row>
    <row r="80" spans="2:8" x14ac:dyDescent="0.2"/>
    <row r="81" spans="2:6" ht="49.9" customHeight="1" x14ac:dyDescent="0.2">
      <c r="B81" s="65" t="str">
        <f>IF(B82="","CV sintetico Responsabile della Gestione: Nome","CV sintetico Responsabile della Gestione")</f>
        <v>CV sintetico Responsabile della Gestione: Nome</v>
      </c>
      <c r="C81" s="29" t="s">
        <v>92</v>
      </c>
      <c r="D81" s="29" t="s">
        <v>91</v>
      </c>
      <c r="E81" s="29" t="s">
        <v>5</v>
      </c>
      <c r="F81" s="29" t="s">
        <v>3</v>
      </c>
    </row>
    <row r="82" spans="2:6" ht="30" customHeight="1" x14ac:dyDescent="0.2">
      <c r="B82" s="111"/>
      <c r="C82" s="110"/>
      <c r="D82" s="110"/>
      <c r="E82" s="110"/>
      <c r="F82" s="112"/>
    </row>
    <row r="83" spans="2:6" ht="25.15" customHeight="1" x14ac:dyDescent="0.2">
      <c r="B83" s="91" t="s">
        <v>55</v>
      </c>
      <c r="C83" s="92" t="s">
        <v>6</v>
      </c>
      <c r="D83" s="92" t="s">
        <v>7</v>
      </c>
      <c r="E83" s="92" t="s">
        <v>8</v>
      </c>
      <c r="F83" s="92" t="s">
        <v>9</v>
      </c>
    </row>
    <row r="84" spans="2:6" ht="19.899999999999999" customHeight="1" x14ac:dyDescent="0.2">
      <c r="B84" s="113"/>
      <c r="C84" s="107"/>
      <c r="D84" s="107"/>
      <c r="E84" s="107"/>
      <c r="F84" s="107"/>
    </row>
    <row r="85" spans="2:6" ht="19.899999999999999" customHeight="1" x14ac:dyDescent="0.2">
      <c r="B85" s="114"/>
      <c r="C85" s="108"/>
      <c r="D85" s="108"/>
      <c r="E85" s="108"/>
      <c r="F85" s="108"/>
    </row>
    <row r="86" spans="2:6" ht="19.899999999999999" customHeight="1" x14ac:dyDescent="0.2">
      <c r="B86" s="114"/>
      <c r="C86" s="108"/>
      <c r="D86" s="108"/>
      <c r="E86" s="108"/>
      <c r="F86" s="108"/>
    </row>
    <row r="87" spans="2:6" ht="19.899999999999999" customHeight="1" x14ac:dyDescent="0.2">
      <c r="B87" s="114"/>
      <c r="C87" s="108"/>
      <c r="D87" s="108"/>
      <c r="E87" s="108"/>
      <c r="F87" s="108"/>
    </row>
    <row r="88" spans="2:6" ht="19.899999999999999" customHeight="1" x14ac:dyDescent="0.2">
      <c r="B88" s="114"/>
      <c r="C88" s="108"/>
      <c r="D88" s="108"/>
      <c r="E88" s="108"/>
      <c r="F88" s="108"/>
    </row>
    <row r="89" spans="2:6" ht="19.899999999999999" customHeight="1" x14ac:dyDescent="0.2">
      <c r="B89" s="114"/>
      <c r="C89" s="108"/>
      <c r="D89" s="108"/>
      <c r="E89" s="108"/>
      <c r="F89" s="108"/>
    </row>
    <row r="90" spans="2:6" ht="19.899999999999999" customHeight="1" x14ac:dyDescent="0.2">
      <c r="B90" s="114"/>
      <c r="C90" s="108"/>
      <c r="D90" s="108"/>
      <c r="E90" s="108"/>
      <c r="F90" s="108"/>
    </row>
    <row r="91" spans="2:6" ht="19.899999999999999" customHeight="1" x14ac:dyDescent="0.2">
      <c r="B91" s="114"/>
      <c r="C91" s="108"/>
      <c r="D91" s="108"/>
      <c r="E91" s="108"/>
      <c r="F91" s="108"/>
    </row>
    <row r="92" spans="2:6" ht="19.899999999999999" customHeight="1" x14ac:dyDescent="0.2">
      <c r="B92" s="114"/>
      <c r="C92" s="108"/>
      <c r="D92" s="108"/>
      <c r="E92" s="108"/>
      <c r="F92" s="108"/>
    </row>
    <row r="93" spans="2:6" ht="19.899999999999999" customHeight="1" x14ac:dyDescent="0.2">
      <c r="B93" s="114"/>
      <c r="C93" s="108"/>
      <c r="D93" s="108"/>
      <c r="E93" s="108"/>
      <c r="F93" s="108"/>
    </row>
    <row r="94" spans="2:6" ht="25.15" customHeight="1" x14ac:dyDescent="0.2">
      <c r="B94" s="91" t="s">
        <v>56</v>
      </c>
      <c r="C94" s="92" t="s">
        <v>10</v>
      </c>
      <c r="D94" s="92" t="s">
        <v>11</v>
      </c>
      <c r="E94" s="92" t="s">
        <v>12</v>
      </c>
      <c r="F94" s="92" t="s">
        <v>13</v>
      </c>
    </row>
    <row r="95" spans="2:6" ht="19.899999999999999" customHeight="1" x14ac:dyDescent="0.2">
      <c r="B95" s="113"/>
      <c r="C95" s="107"/>
      <c r="D95" s="107"/>
      <c r="E95" s="107"/>
      <c r="F95" s="107"/>
    </row>
    <row r="96" spans="2:6" ht="19.899999999999999" customHeight="1" x14ac:dyDescent="0.2">
      <c r="B96" s="114"/>
      <c r="C96" s="108"/>
      <c r="D96" s="108"/>
      <c r="E96" s="108"/>
      <c r="F96" s="108"/>
    </row>
    <row r="97" spans="2:8" ht="19.899999999999999" customHeight="1" x14ac:dyDescent="0.2">
      <c r="B97" s="114"/>
      <c r="C97" s="108"/>
      <c r="D97" s="108"/>
      <c r="E97" s="108"/>
      <c r="F97" s="108"/>
    </row>
    <row r="98" spans="2:8" ht="19.899999999999999" customHeight="1" x14ac:dyDescent="0.2">
      <c r="B98" s="114"/>
      <c r="C98" s="108"/>
      <c r="D98" s="108"/>
      <c r="E98" s="108"/>
      <c r="F98" s="108"/>
    </row>
    <row r="99" spans="2:8" ht="19.899999999999999" customHeight="1" x14ac:dyDescent="0.2">
      <c r="B99" s="114"/>
      <c r="C99" s="108"/>
      <c r="D99" s="108"/>
      <c r="E99" s="108"/>
      <c r="F99" s="108"/>
    </row>
    <row r="100" spans="2:8" ht="40.15" customHeight="1" x14ac:dyDescent="0.2">
      <c r="B100" s="91" t="s">
        <v>138</v>
      </c>
      <c r="C100" s="206"/>
      <c r="D100" s="207"/>
      <c r="E100" s="207"/>
      <c r="F100" s="208"/>
    </row>
    <row r="101" spans="2:8" ht="31.9" customHeight="1" x14ac:dyDescent="0.2">
      <c r="B101" s="91" t="s">
        <v>81</v>
      </c>
      <c r="C101" s="119" t="s">
        <v>82</v>
      </c>
      <c r="D101" s="135"/>
      <c r="E101" s="119" t="s">
        <v>170</v>
      </c>
      <c r="F101" s="135"/>
    </row>
    <row r="102" spans="2:8" ht="15.75" customHeight="1" x14ac:dyDescent="0.2">
      <c r="B102" s="77"/>
      <c r="C102" s="77"/>
      <c r="D102" s="77"/>
      <c r="E102" s="77"/>
      <c r="F102" s="77"/>
    </row>
    <row r="103" spans="2:8" ht="46.9" customHeight="1" x14ac:dyDescent="0.2">
      <c r="B103" s="93" t="s">
        <v>93</v>
      </c>
      <c r="C103" s="29" t="s">
        <v>2</v>
      </c>
      <c r="D103" s="29" t="s">
        <v>92</v>
      </c>
      <c r="E103" s="29" t="s">
        <v>91</v>
      </c>
      <c r="F103" s="29" t="s">
        <v>3</v>
      </c>
    </row>
    <row r="104" spans="2:8" ht="30" customHeight="1" x14ac:dyDescent="0.2">
      <c r="B104" s="78" t="str">
        <f>+IF(B82&lt;&gt;"",B82,"")</f>
        <v/>
      </c>
      <c r="C104" s="29" t="s">
        <v>94</v>
      </c>
      <c r="D104" s="29" t="str">
        <f>+IF(C82="","",C82)</f>
        <v/>
      </c>
      <c r="E104" s="29" t="str">
        <f>+IF(D82="","",D82)</f>
        <v/>
      </c>
      <c r="F104" s="29" t="str">
        <f>+IF(F82="","",F82)</f>
        <v/>
      </c>
    </row>
    <row r="105" spans="2:8" ht="30" customHeight="1" x14ac:dyDescent="0.2">
      <c r="B105" s="116"/>
      <c r="C105" s="112"/>
      <c r="D105" s="112"/>
      <c r="E105" s="112"/>
      <c r="F105" s="112"/>
    </row>
    <row r="106" spans="2:8" ht="30" customHeight="1" x14ac:dyDescent="0.2">
      <c r="B106" s="116"/>
      <c r="C106" s="112"/>
      <c r="D106" s="112"/>
      <c r="E106" s="112"/>
      <c r="F106" s="112"/>
    </row>
    <row r="107" spans="2:8" ht="30" customHeight="1" x14ac:dyDescent="0.2">
      <c r="B107" s="116"/>
      <c r="C107" s="112"/>
      <c r="D107" s="112"/>
      <c r="E107" s="112"/>
      <c r="F107" s="112"/>
    </row>
    <row r="108" spans="2:8" ht="30" customHeight="1" x14ac:dyDescent="0.2">
      <c r="B108" s="116"/>
      <c r="C108" s="112"/>
      <c r="D108" s="112"/>
      <c r="E108" s="112"/>
      <c r="F108" s="112"/>
    </row>
    <row r="109" spans="2:8" ht="20.100000000000001" customHeight="1" x14ac:dyDescent="0.2">
      <c r="B109" s="14" t="s">
        <v>0</v>
      </c>
      <c r="C109" s="9">
        <f>+COUNT(E104:E108)</f>
        <v>0</v>
      </c>
      <c r="D109" s="77"/>
      <c r="E109" s="77"/>
      <c r="F109" s="77"/>
      <c r="G109" s="77"/>
      <c r="H109" s="77"/>
    </row>
    <row r="110" spans="2:8" x14ac:dyDescent="0.2"/>
    <row r="111" spans="2:8" x14ac:dyDescent="0.2"/>
    <row r="112" spans="2:8" ht="60" customHeight="1" x14ac:dyDescent="0.2">
      <c r="B112" s="70" t="str">
        <f>IF(B113="","16. Risk Manager: Nome","21. Risk Manager")</f>
        <v>16. Risk Manager: Nome</v>
      </c>
      <c r="C112" s="69" t="s">
        <v>73</v>
      </c>
      <c r="D112" s="69" t="s">
        <v>91</v>
      </c>
      <c r="E112" s="69" t="s">
        <v>5</v>
      </c>
      <c r="F112" s="69" t="s">
        <v>3</v>
      </c>
    </row>
    <row r="113" spans="2:6" ht="30" customHeight="1" x14ac:dyDescent="0.2">
      <c r="B113" s="111"/>
      <c r="C113" s="110"/>
      <c r="D113" s="110"/>
      <c r="E113" s="110"/>
      <c r="F113" s="112"/>
    </row>
    <row r="114" spans="2:6" ht="25.15" customHeight="1" x14ac:dyDescent="0.2">
      <c r="B114" s="91" t="s">
        <v>55</v>
      </c>
      <c r="C114" s="92" t="s">
        <v>6</v>
      </c>
      <c r="D114" s="92" t="s">
        <v>7</v>
      </c>
      <c r="E114" s="92" t="s">
        <v>8</v>
      </c>
      <c r="F114" s="92" t="s">
        <v>9</v>
      </c>
    </row>
    <row r="115" spans="2:6" ht="19.899999999999999" customHeight="1" x14ac:dyDescent="0.2">
      <c r="B115" s="113"/>
      <c r="C115" s="107"/>
      <c r="D115" s="107"/>
      <c r="E115" s="107"/>
      <c r="F115" s="107"/>
    </row>
    <row r="116" spans="2:6" ht="19.899999999999999" customHeight="1" x14ac:dyDescent="0.2">
      <c r="B116" s="114"/>
      <c r="C116" s="108"/>
      <c r="D116" s="108"/>
      <c r="E116" s="108"/>
      <c r="F116" s="108"/>
    </row>
    <row r="117" spans="2:6" ht="19.899999999999999" customHeight="1" x14ac:dyDescent="0.2">
      <c r="B117" s="114"/>
      <c r="C117" s="108"/>
      <c r="D117" s="108"/>
      <c r="E117" s="108"/>
      <c r="F117" s="108"/>
    </row>
    <row r="118" spans="2:6" ht="19.899999999999999" customHeight="1" x14ac:dyDescent="0.2">
      <c r="B118" s="114"/>
      <c r="C118" s="108"/>
      <c r="D118" s="108"/>
      <c r="E118" s="108"/>
      <c r="F118" s="108"/>
    </row>
    <row r="119" spans="2:6" ht="19.899999999999999" customHeight="1" x14ac:dyDescent="0.2">
      <c r="B119" s="114"/>
      <c r="C119" s="108"/>
      <c r="D119" s="108"/>
      <c r="E119" s="108"/>
      <c r="F119" s="108"/>
    </row>
    <row r="120" spans="2:6" ht="19.899999999999999" customHeight="1" x14ac:dyDescent="0.2">
      <c r="B120" s="114"/>
      <c r="C120" s="108"/>
      <c r="D120" s="108"/>
      <c r="E120" s="108"/>
      <c r="F120" s="108"/>
    </row>
    <row r="121" spans="2:6" ht="19.899999999999999" customHeight="1" x14ac:dyDescent="0.2">
      <c r="B121" s="114"/>
      <c r="C121" s="108"/>
      <c r="D121" s="108"/>
      <c r="E121" s="108"/>
      <c r="F121" s="108"/>
    </row>
    <row r="122" spans="2:6" ht="19.899999999999999" customHeight="1" x14ac:dyDescent="0.2">
      <c r="B122" s="114"/>
      <c r="C122" s="108"/>
      <c r="D122" s="108"/>
      <c r="E122" s="108"/>
      <c r="F122" s="108"/>
    </row>
    <row r="123" spans="2:6" ht="19.899999999999999" customHeight="1" x14ac:dyDescent="0.2">
      <c r="B123" s="114"/>
      <c r="C123" s="108"/>
      <c r="D123" s="108"/>
      <c r="E123" s="108"/>
      <c r="F123" s="108"/>
    </row>
    <row r="124" spans="2:6" ht="19.899999999999999" customHeight="1" x14ac:dyDescent="0.2">
      <c r="B124" s="114"/>
      <c r="C124" s="108"/>
      <c r="D124" s="108"/>
      <c r="E124" s="108"/>
      <c r="F124" s="108"/>
    </row>
    <row r="125" spans="2:6" ht="25.15" customHeight="1" x14ac:dyDescent="0.2">
      <c r="B125" s="91" t="s">
        <v>95</v>
      </c>
      <c r="C125" s="92" t="s">
        <v>10</v>
      </c>
      <c r="D125" s="92" t="s">
        <v>11</v>
      </c>
      <c r="E125" s="92" t="s">
        <v>12</v>
      </c>
      <c r="F125" s="92" t="s">
        <v>13</v>
      </c>
    </row>
    <row r="126" spans="2:6" ht="19.899999999999999" customHeight="1" x14ac:dyDescent="0.2">
      <c r="B126" s="113"/>
      <c r="C126" s="107"/>
      <c r="D126" s="107"/>
      <c r="E126" s="107"/>
      <c r="F126" s="107"/>
    </row>
    <row r="127" spans="2:6" ht="19.899999999999999" customHeight="1" x14ac:dyDescent="0.2">
      <c r="B127" s="114"/>
      <c r="C127" s="108"/>
      <c r="D127" s="108"/>
      <c r="E127" s="108"/>
      <c r="F127" s="108"/>
    </row>
    <row r="128" spans="2:6" ht="19.899999999999999" customHeight="1" x14ac:dyDescent="0.2">
      <c r="B128" s="114"/>
      <c r="C128" s="108"/>
      <c r="D128" s="108"/>
      <c r="E128" s="108"/>
      <c r="F128" s="108"/>
    </row>
    <row r="129" spans="2:6" ht="19.899999999999999" customHeight="1" x14ac:dyDescent="0.2">
      <c r="B129" s="114"/>
      <c r="C129" s="108"/>
      <c r="D129" s="108"/>
      <c r="E129" s="108"/>
      <c r="F129" s="108"/>
    </row>
    <row r="130" spans="2:6" ht="19.899999999999999" customHeight="1" x14ac:dyDescent="0.2">
      <c r="B130" s="115"/>
      <c r="C130" s="109"/>
      <c r="D130" s="109"/>
      <c r="E130" s="109"/>
      <c r="F130" s="109"/>
    </row>
    <row r="131" spans="2:6" x14ac:dyDescent="0.2"/>
  </sheetData>
  <sheetProtection algorithmName="SHA-512" hashValue="PsHCnpm8DfTB01L2XXqxyg+0TzsiNKtJKJ8aQdFvQ7oY7PHUj470XXIDvTS+n4qcDVxn0qOi57DuG51s/L3K5A==" saltValue="pRHumDGdRROR9ihiIqYfgw==" spinCount="100000" sheet="1" objects="1" scenarios="1"/>
  <protectedRanges>
    <protectedRange sqref="B82:F82 B84:F93 B95:F99 C100 D101 F101 B105:F108 B113:F113 B115:F124 B126:F130 C62" name="Team di gestione e risk management"/>
    <protectedRange sqref="C67:D74 B71:B74 G51:H60" name="Proposta iniziale"/>
    <protectedRange sqref="C7:E13 C19:D22 C24:D24 C28:D29 C33:D36 C38:D38 C42:D43" name="Informazioni generali"/>
  </protectedRanges>
  <dataConsolidate/>
  <customSheetViews>
    <customSheetView guid="{1CC90BFD-C4CD-4CCA-995A-9F0ACC152DA3}" scale="70" topLeftCell="C121">
      <selection activeCell="E140" sqref="E140"/>
      <rowBreaks count="4" manualBreakCount="4">
        <brk id="51" max="11" man="1"/>
        <brk id="83" max="11" man="1"/>
        <brk id="120" max="11" man="1"/>
        <brk id="183" max="11" man="1"/>
      </rowBreaks>
      <pageMargins left="0.74803149606299213" right="0.74803149606299213" top="0.98425196850393704" bottom="0.98425196850393704" header="0.51181102362204722" footer="0.51181102362204722"/>
      <pageSetup paperSize="9" scale="38" fitToHeight="3" orientation="landscape" r:id="rId1"/>
      <headerFooter alignWithMargins="0">
        <oddHeader>&amp;C&amp;F</oddHeader>
        <oddFooter>Pagina &amp;P di &amp;N</oddFooter>
      </headerFooter>
    </customSheetView>
  </customSheetViews>
  <mergeCells count="23">
    <mergeCell ref="H50:I50"/>
    <mergeCell ref="H52:I52"/>
    <mergeCell ref="H54:I54"/>
    <mergeCell ref="H60:I60"/>
    <mergeCell ref="H58:I58"/>
    <mergeCell ref="H57:I57"/>
    <mergeCell ref="H59:I59"/>
    <mergeCell ref="H56:I56"/>
    <mergeCell ref="H55:I55"/>
    <mergeCell ref="H53:I53"/>
    <mergeCell ref="H51:I51"/>
    <mergeCell ref="C1:E1"/>
    <mergeCell ref="C3:D3"/>
    <mergeCell ref="C9:E9"/>
    <mergeCell ref="C100:F100"/>
    <mergeCell ref="C6:E6"/>
    <mergeCell ref="C7:E7"/>
    <mergeCell ref="C8:E8"/>
    <mergeCell ref="C10:E10"/>
    <mergeCell ref="C11:E11"/>
    <mergeCell ref="C12:E12"/>
    <mergeCell ref="C13:E13"/>
    <mergeCell ref="C62:E62"/>
  </mergeCells>
  <phoneticPr fontId="0" type="noConversion"/>
  <dataValidations disablePrompts="1" count="3">
    <dataValidation type="list" allowBlank="1" showInputMessage="1" showErrorMessage="1" sqref="F84:F93 F115:F124">
      <formula1>"SI , NO ,"</formula1>
    </dataValidation>
    <dataValidation type="list" allowBlank="1" showInputMessage="1" showErrorMessage="1" sqref="G51:G60">
      <formula1>"Futures, Opzioni quotate, Altro (specificare a dx), Nessuno"</formula1>
    </dataValidation>
    <dataValidation type="list" allowBlank="1" showInputMessage="1" showErrorMessage="1" sqref="C67:C74">
      <formula1>"SI,NO,"</formula1>
    </dataValidation>
  </dataValidations>
  <pageMargins left="0.19685039370078741" right="0.19685039370078741" top="0.19685039370078741" bottom="0.31496062992125984" header="0.19685039370078741" footer="0.15748031496062992"/>
  <pageSetup paperSize="9" scale="51" fitToHeight="0" orientation="landscape" r:id="rId2"/>
  <headerFooter alignWithMargins="0">
    <oddFooter>Pagina &amp;P di &amp;N</oddFooter>
  </headerFooter>
  <rowBreaks count="4" manualBreakCount="4">
    <brk id="44" max="16383" man="1"/>
    <brk id="46" max="16383" man="1"/>
    <brk id="74" max="16383" man="1"/>
    <brk id="111"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5"/>
  <sheetViews>
    <sheetView showGridLines="0" zoomScale="70" zoomScaleNormal="70" zoomScaleSheetLayoutView="70" workbookViewId="0"/>
  </sheetViews>
  <sheetFormatPr defaultColWidth="0" defaultRowHeight="15" zeroHeight="1" x14ac:dyDescent="0.2"/>
  <cols>
    <col min="1" max="1" width="2.5703125" style="40" customWidth="1"/>
    <col min="2" max="2" width="85.42578125" style="5" customWidth="1"/>
    <col min="3" max="5" width="17.5703125" style="1" customWidth="1"/>
    <col min="6" max="6" width="17.5703125" style="5" customWidth="1"/>
    <col min="7" max="7" width="17.5703125" style="1" customWidth="1"/>
    <col min="8" max="9" width="17.5703125" style="5" customWidth="1"/>
    <col min="10" max="10" width="17.5703125" style="1" customWidth="1"/>
    <col min="11" max="11" width="17.5703125" style="5" customWidth="1"/>
    <col min="12" max="12" width="17.5703125" style="1" customWidth="1"/>
    <col min="13" max="13" width="9.140625" style="5" customWidth="1"/>
    <col min="14" max="16384" width="9.140625" style="5" hidden="1"/>
  </cols>
  <sheetData>
    <row r="1" spans="1:12" ht="41.45" customHeight="1" x14ac:dyDescent="0.2">
      <c r="A1" s="1"/>
      <c r="B1" s="1"/>
      <c r="F1" s="203"/>
      <c r="G1" s="203"/>
      <c r="H1" s="203"/>
      <c r="I1" s="1"/>
      <c r="K1" s="1"/>
    </row>
    <row r="2" spans="1:12" ht="45" customHeight="1" x14ac:dyDescent="0.2">
      <c r="B2" s="18"/>
      <c r="G2" s="64" t="str">
        <f>+Questionario!$E$3</f>
        <v>Questionario Risk Overlay</v>
      </c>
    </row>
    <row r="3" spans="1:12" ht="15.75" thickBot="1" x14ac:dyDescent="0.25">
      <c r="C3" s="226"/>
      <c r="D3" s="226"/>
      <c r="E3" s="226"/>
      <c r="G3" s="5"/>
      <c r="J3" s="5"/>
      <c r="L3" s="5"/>
    </row>
    <row r="4" spans="1:12" ht="21" customHeight="1" thickBot="1" x14ac:dyDescent="0.25">
      <c r="B4" s="62" t="s">
        <v>84</v>
      </c>
    </row>
    <row r="5" spans="1:12" ht="12" customHeight="1" x14ac:dyDescent="0.2">
      <c r="A5" s="41"/>
      <c r="C5" s="12"/>
      <c r="D5" s="12"/>
      <c r="E5" s="12"/>
      <c r="F5" s="3"/>
      <c r="G5" s="12"/>
      <c r="H5" s="11"/>
      <c r="I5" s="3"/>
      <c r="J5" s="12"/>
      <c r="K5" s="3"/>
      <c r="L5" s="12"/>
    </row>
    <row r="6" spans="1:12" ht="51" customHeight="1" x14ac:dyDescent="0.2">
      <c r="B6" s="72" t="s">
        <v>154</v>
      </c>
      <c r="C6" s="227" t="s">
        <v>63</v>
      </c>
      <c r="D6" s="228"/>
      <c r="E6" s="227" t="s">
        <v>64</v>
      </c>
      <c r="F6" s="228"/>
      <c r="G6" s="227" t="s">
        <v>65</v>
      </c>
      <c r="H6" s="228"/>
      <c r="I6" s="227" t="s">
        <v>66</v>
      </c>
      <c r="J6" s="228"/>
      <c r="K6" s="227" t="s">
        <v>67</v>
      </c>
      <c r="L6" s="228"/>
    </row>
    <row r="7" spans="1:12" ht="30" customHeight="1" x14ac:dyDescent="0.2">
      <c r="B7" s="21" t="s">
        <v>32</v>
      </c>
      <c r="C7" s="26"/>
      <c r="D7" s="27"/>
      <c r="E7" s="27"/>
      <c r="F7" s="28"/>
      <c r="G7" s="27"/>
      <c r="H7" s="28"/>
      <c r="I7" s="28"/>
      <c r="J7" s="27"/>
      <c r="K7" s="28"/>
      <c r="L7" s="27"/>
    </row>
    <row r="8" spans="1:12" ht="30" customHeight="1" x14ac:dyDescent="0.2">
      <c r="B8" s="8" t="s">
        <v>132</v>
      </c>
      <c r="C8" s="224"/>
      <c r="D8" s="225"/>
      <c r="E8" s="224"/>
      <c r="F8" s="225"/>
      <c r="G8" s="224"/>
      <c r="H8" s="225"/>
      <c r="I8" s="224"/>
      <c r="J8" s="225"/>
      <c r="K8" s="224"/>
      <c r="L8" s="225"/>
    </row>
    <row r="9" spans="1:12" ht="30" customHeight="1" x14ac:dyDescent="0.2">
      <c r="B9" s="8" t="s">
        <v>33</v>
      </c>
      <c r="C9" s="224"/>
      <c r="D9" s="225"/>
      <c r="E9" s="224"/>
      <c r="F9" s="225"/>
      <c r="G9" s="224"/>
      <c r="H9" s="225"/>
      <c r="I9" s="224"/>
      <c r="J9" s="225"/>
      <c r="K9" s="224"/>
      <c r="L9" s="225"/>
    </row>
    <row r="10" spans="1:12" ht="30" customHeight="1" x14ac:dyDescent="0.2">
      <c r="B10" s="7" t="s">
        <v>98</v>
      </c>
      <c r="C10" s="224"/>
      <c r="D10" s="225"/>
      <c r="E10" s="224"/>
      <c r="F10" s="225"/>
      <c r="G10" s="224"/>
      <c r="H10" s="225"/>
      <c r="I10" s="224"/>
      <c r="J10" s="225"/>
      <c r="K10" s="224"/>
      <c r="L10" s="225"/>
    </row>
    <row r="11" spans="1:12" ht="118.15" customHeight="1" x14ac:dyDescent="0.2">
      <c r="B11" s="4" t="s">
        <v>186</v>
      </c>
      <c r="C11" s="222"/>
      <c r="D11" s="223"/>
      <c r="E11" s="222"/>
      <c r="F11" s="223"/>
      <c r="G11" s="222"/>
      <c r="H11" s="223"/>
      <c r="I11" s="222"/>
      <c r="J11" s="223"/>
      <c r="K11" s="222"/>
      <c r="L11" s="223"/>
    </row>
    <row r="12" spans="1:12" ht="27.95" customHeight="1" x14ac:dyDescent="0.2">
      <c r="B12" s="4" t="s">
        <v>72</v>
      </c>
      <c r="C12" s="236"/>
      <c r="D12" s="225"/>
      <c r="E12" s="236"/>
      <c r="F12" s="225"/>
      <c r="G12" s="236"/>
      <c r="H12" s="225"/>
      <c r="I12" s="224"/>
      <c r="J12" s="225"/>
      <c r="K12" s="224"/>
      <c r="L12" s="225"/>
    </row>
    <row r="13" spans="1:12" ht="39" customHeight="1" x14ac:dyDescent="0.2">
      <c r="B13" s="4" t="s">
        <v>133</v>
      </c>
      <c r="C13" s="224"/>
      <c r="D13" s="225"/>
      <c r="E13" s="224"/>
      <c r="F13" s="225"/>
      <c r="G13" s="224"/>
      <c r="H13" s="225"/>
      <c r="I13" s="224"/>
      <c r="J13" s="225"/>
      <c r="K13" s="224"/>
      <c r="L13" s="225"/>
    </row>
    <row r="14" spans="1:12" ht="39" customHeight="1" x14ac:dyDescent="0.2">
      <c r="B14" s="4" t="s">
        <v>137</v>
      </c>
      <c r="C14" s="224"/>
      <c r="D14" s="225"/>
      <c r="E14" s="224"/>
      <c r="F14" s="225"/>
      <c r="G14" s="224"/>
      <c r="H14" s="225"/>
      <c r="I14" s="224"/>
      <c r="J14" s="225"/>
      <c r="K14" s="224"/>
      <c r="L14" s="225"/>
    </row>
    <row r="15" spans="1:12" ht="100.15" customHeight="1" x14ac:dyDescent="0.2">
      <c r="B15" s="181" t="s">
        <v>128</v>
      </c>
      <c r="C15" s="222"/>
      <c r="D15" s="223"/>
      <c r="E15" s="222"/>
      <c r="F15" s="223"/>
      <c r="G15" s="222"/>
      <c r="H15" s="223"/>
      <c r="I15" s="222"/>
      <c r="J15" s="223"/>
      <c r="K15" s="222"/>
      <c r="L15" s="223"/>
    </row>
    <row r="16" spans="1:12" ht="59.25" customHeight="1" x14ac:dyDescent="0.2">
      <c r="B16" s="234" t="s">
        <v>134</v>
      </c>
      <c r="C16" s="234"/>
      <c r="D16" s="234"/>
      <c r="E16" s="234"/>
      <c r="F16" s="234"/>
      <c r="G16" s="234"/>
      <c r="H16" s="234"/>
      <c r="I16" s="234"/>
      <c r="J16" s="234"/>
      <c r="K16" s="234"/>
      <c r="L16" s="234"/>
    </row>
    <row r="17" spans="1:12" x14ac:dyDescent="0.2"/>
    <row r="18" spans="1:12" ht="27.6" customHeight="1" x14ac:dyDescent="0.2">
      <c r="B18" s="180" t="s">
        <v>26</v>
      </c>
    </row>
    <row r="19" spans="1:12" ht="30" customHeight="1" x14ac:dyDescent="0.2">
      <c r="A19" s="42"/>
      <c r="B19" s="71" t="s">
        <v>52</v>
      </c>
      <c r="C19" s="232" t="s">
        <v>63</v>
      </c>
      <c r="D19" s="233"/>
      <c r="E19" s="232" t="s">
        <v>64</v>
      </c>
      <c r="F19" s="233"/>
      <c r="G19" s="232" t="s">
        <v>65</v>
      </c>
      <c r="H19" s="233"/>
      <c r="I19" s="232" t="s">
        <v>66</v>
      </c>
      <c r="J19" s="233"/>
      <c r="K19" s="232" t="s">
        <v>67</v>
      </c>
      <c r="L19" s="233"/>
    </row>
    <row r="20" spans="1:12" ht="30" customHeight="1" x14ac:dyDescent="0.2">
      <c r="A20" s="42"/>
      <c r="B20" s="188" t="s">
        <v>57</v>
      </c>
      <c r="C20" s="224"/>
      <c r="D20" s="225"/>
      <c r="E20" s="224"/>
      <c r="F20" s="225"/>
      <c r="G20" s="224"/>
      <c r="H20" s="225"/>
      <c r="I20" s="224"/>
      <c r="J20" s="225"/>
      <c r="K20" s="224"/>
      <c r="L20" s="225"/>
    </row>
    <row r="21" spans="1:12" ht="30" customHeight="1" x14ac:dyDescent="0.2">
      <c r="B21" s="6" t="s">
        <v>70</v>
      </c>
      <c r="C21" s="224"/>
      <c r="D21" s="225"/>
      <c r="E21" s="224"/>
      <c r="F21" s="225"/>
      <c r="G21" s="224"/>
      <c r="H21" s="225"/>
      <c r="I21" s="224"/>
      <c r="J21" s="225"/>
      <c r="K21" s="224"/>
      <c r="L21" s="225"/>
    </row>
    <row r="22" spans="1:12" ht="30" customHeight="1" x14ac:dyDescent="0.2">
      <c r="B22" s="6" t="s">
        <v>135</v>
      </c>
      <c r="C22" s="224"/>
      <c r="D22" s="225"/>
      <c r="E22" s="224"/>
      <c r="F22" s="225"/>
      <c r="G22" s="224"/>
      <c r="H22" s="225"/>
      <c r="I22" s="224"/>
      <c r="J22" s="225"/>
      <c r="K22" s="224"/>
      <c r="L22" s="225"/>
    </row>
    <row r="23" spans="1:12" ht="30" customHeight="1" x14ac:dyDescent="0.2">
      <c r="B23" s="6" t="s">
        <v>187</v>
      </c>
      <c r="C23" s="224"/>
      <c r="D23" s="225"/>
      <c r="E23" s="224"/>
      <c r="F23" s="225"/>
      <c r="G23" s="224"/>
      <c r="H23" s="225"/>
      <c r="I23" s="224"/>
      <c r="J23" s="225"/>
      <c r="K23" s="224"/>
      <c r="L23" s="225"/>
    </row>
    <row r="24" spans="1:12" ht="30" customHeight="1" x14ac:dyDescent="0.2">
      <c r="B24" s="6" t="s">
        <v>136</v>
      </c>
      <c r="C24" s="224"/>
      <c r="D24" s="225"/>
      <c r="E24" s="224"/>
      <c r="F24" s="225"/>
      <c r="G24" s="224"/>
      <c r="H24" s="225"/>
      <c r="I24" s="235"/>
      <c r="J24" s="225"/>
      <c r="K24" s="224"/>
      <c r="L24" s="225"/>
    </row>
    <row r="25" spans="1:12" ht="30" customHeight="1" x14ac:dyDescent="0.2">
      <c r="B25" s="6" t="s">
        <v>151</v>
      </c>
      <c r="C25" s="224"/>
      <c r="D25" s="225"/>
      <c r="E25" s="224"/>
      <c r="F25" s="225"/>
      <c r="G25" s="224"/>
      <c r="H25" s="225"/>
      <c r="I25" s="235"/>
      <c r="J25" s="225"/>
      <c r="K25" s="224"/>
      <c r="L25" s="225"/>
    </row>
    <row r="26" spans="1:12" ht="15.75" x14ac:dyDescent="0.2">
      <c r="H26" s="11"/>
    </row>
    <row r="27" spans="1:12" ht="18" x14ac:dyDescent="0.2">
      <c r="B27" s="179" t="s">
        <v>28</v>
      </c>
      <c r="H27" s="11"/>
    </row>
    <row r="28" spans="1:12" ht="155.25" customHeight="1" x14ac:dyDescent="0.2">
      <c r="B28" s="231" t="s">
        <v>152</v>
      </c>
      <c r="C28" s="231"/>
      <c r="D28" s="231"/>
      <c r="E28" s="231"/>
      <c r="F28" s="231"/>
      <c r="G28" s="231"/>
      <c r="H28" s="231"/>
      <c r="I28" s="231"/>
      <c r="J28" s="231"/>
      <c r="K28" s="231"/>
      <c r="L28" s="231"/>
    </row>
    <row r="29" spans="1:12" ht="42" customHeight="1" x14ac:dyDescent="0.2">
      <c r="C29" s="177" t="s">
        <v>155</v>
      </c>
      <c r="D29" s="178" t="s">
        <v>156</v>
      </c>
      <c r="E29" s="177" t="s">
        <v>157</v>
      </c>
      <c r="F29" s="178" t="s">
        <v>158</v>
      </c>
      <c r="G29" s="177" t="s">
        <v>159</v>
      </c>
      <c r="H29" s="178" t="s">
        <v>160</v>
      </c>
      <c r="I29" s="177" t="s">
        <v>161</v>
      </c>
      <c r="J29" s="178" t="s">
        <v>162</v>
      </c>
      <c r="K29" s="177" t="s">
        <v>163</v>
      </c>
      <c r="L29" s="178" t="s">
        <v>164</v>
      </c>
    </row>
    <row r="30" spans="1:12" ht="15.75" x14ac:dyDescent="0.2">
      <c r="B30" s="19" t="s">
        <v>44</v>
      </c>
      <c r="C30" s="15"/>
      <c r="D30" s="95"/>
      <c r="E30" s="15"/>
      <c r="F30" s="95"/>
      <c r="G30" s="15"/>
      <c r="H30" s="95"/>
      <c r="I30" s="15"/>
      <c r="J30" s="95"/>
      <c r="K30" s="15"/>
      <c r="L30" s="95"/>
    </row>
    <row r="31" spans="1:12" x14ac:dyDescent="0.2">
      <c r="B31" s="150">
        <v>2016</v>
      </c>
      <c r="C31" s="16"/>
      <c r="D31" s="37"/>
      <c r="E31" s="16"/>
      <c r="F31" s="37"/>
      <c r="G31" s="16"/>
      <c r="H31" s="37"/>
      <c r="I31" s="16"/>
      <c r="J31" s="37"/>
      <c r="K31" s="16"/>
      <c r="L31" s="37"/>
    </row>
    <row r="32" spans="1:12" x14ac:dyDescent="0.2">
      <c r="B32" s="150">
        <v>2017</v>
      </c>
      <c r="C32" s="16"/>
      <c r="D32" s="37"/>
      <c r="E32" s="16"/>
      <c r="F32" s="37"/>
      <c r="G32" s="16"/>
      <c r="H32" s="37"/>
      <c r="I32" s="16"/>
      <c r="J32" s="37"/>
      <c r="K32" s="16"/>
      <c r="L32" s="37"/>
    </row>
    <row r="33" spans="2:12" x14ac:dyDescent="0.2">
      <c r="B33" s="150">
        <v>2018</v>
      </c>
      <c r="C33" s="16"/>
      <c r="D33" s="37"/>
      <c r="E33" s="16"/>
      <c r="F33" s="37"/>
      <c r="G33" s="16"/>
      <c r="H33" s="37"/>
      <c r="I33" s="16"/>
      <c r="J33" s="37"/>
      <c r="K33" s="16"/>
      <c r="L33" s="37"/>
    </row>
    <row r="34" spans="2:12" x14ac:dyDescent="0.2">
      <c r="B34" s="150" t="s">
        <v>129</v>
      </c>
      <c r="C34" s="16"/>
      <c r="D34" s="37"/>
      <c r="E34" s="16"/>
      <c r="F34" s="37"/>
      <c r="G34" s="16"/>
      <c r="H34" s="37"/>
      <c r="I34" s="16"/>
      <c r="J34" s="37"/>
      <c r="K34" s="16"/>
      <c r="L34" s="37"/>
    </row>
    <row r="35" spans="2:12" x14ac:dyDescent="0.2">
      <c r="B35" s="150" t="s">
        <v>130</v>
      </c>
      <c r="C35" s="16"/>
      <c r="D35" s="37"/>
      <c r="E35" s="16"/>
      <c r="F35" s="37"/>
      <c r="G35" s="16"/>
      <c r="H35" s="37"/>
      <c r="I35" s="16"/>
      <c r="J35" s="37"/>
      <c r="K35" s="16"/>
      <c r="L35" s="37"/>
    </row>
    <row r="36" spans="2:12" x14ac:dyDescent="0.2">
      <c r="B36" s="150" t="s">
        <v>105</v>
      </c>
      <c r="C36" s="16"/>
      <c r="D36" s="37"/>
      <c r="E36" s="16"/>
      <c r="F36" s="37"/>
      <c r="G36" s="16"/>
      <c r="H36" s="37"/>
      <c r="I36" s="16"/>
      <c r="J36" s="37"/>
      <c r="K36" s="16"/>
      <c r="L36" s="37"/>
    </row>
    <row r="37" spans="2:12" ht="15.75" x14ac:dyDescent="0.2">
      <c r="B37" s="159" t="s">
        <v>103</v>
      </c>
      <c r="C37" s="160"/>
      <c r="D37" s="161"/>
      <c r="E37" s="160"/>
      <c r="F37" s="161"/>
      <c r="G37" s="160"/>
      <c r="H37" s="161"/>
      <c r="I37" s="160"/>
      <c r="J37" s="161"/>
      <c r="K37" s="160"/>
      <c r="L37" s="161"/>
    </row>
    <row r="38" spans="2:12" ht="15.75" x14ac:dyDescent="0.2">
      <c r="B38" s="20" t="s">
        <v>153</v>
      </c>
      <c r="C38" s="136"/>
      <c r="D38" s="157"/>
      <c r="E38" s="136"/>
      <c r="F38" s="157"/>
      <c r="G38" s="136"/>
      <c r="H38" s="157"/>
      <c r="I38" s="136"/>
      <c r="J38" s="157"/>
      <c r="K38" s="136"/>
      <c r="L38" s="157"/>
    </row>
    <row r="39" spans="2:12" x14ac:dyDescent="0.2">
      <c r="B39" s="150">
        <v>2016</v>
      </c>
      <c r="C39" s="239"/>
      <c r="D39" s="240"/>
      <c r="E39" s="239"/>
      <c r="F39" s="240"/>
      <c r="G39" s="239"/>
      <c r="H39" s="240"/>
      <c r="I39" s="239"/>
      <c r="J39" s="240"/>
      <c r="K39" s="239"/>
      <c r="L39" s="240"/>
    </row>
    <row r="40" spans="2:12" x14ac:dyDescent="0.2">
      <c r="B40" s="150">
        <v>2017</v>
      </c>
      <c r="C40" s="239"/>
      <c r="D40" s="240"/>
      <c r="E40" s="239"/>
      <c r="F40" s="240"/>
      <c r="G40" s="239"/>
      <c r="H40" s="240"/>
      <c r="I40" s="239"/>
      <c r="J40" s="240"/>
      <c r="K40" s="239"/>
      <c r="L40" s="240"/>
    </row>
    <row r="41" spans="2:12" x14ac:dyDescent="0.2">
      <c r="B41" s="150">
        <v>2018</v>
      </c>
      <c r="C41" s="239"/>
      <c r="D41" s="240"/>
      <c r="E41" s="239"/>
      <c r="F41" s="240"/>
      <c r="G41" s="239"/>
      <c r="H41" s="240"/>
      <c r="I41" s="239"/>
      <c r="J41" s="240"/>
      <c r="K41" s="239"/>
      <c r="L41" s="240"/>
    </row>
    <row r="42" spans="2:12" x14ac:dyDescent="0.2">
      <c r="B42" s="150" t="s">
        <v>106</v>
      </c>
      <c r="C42" s="237"/>
      <c r="D42" s="238"/>
      <c r="E42" s="237"/>
      <c r="F42" s="238"/>
      <c r="G42" s="237"/>
      <c r="H42" s="238"/>
      <c r="I42" s="237"/>
      <c r="J42" s="238"/>
      <c r="K42" s="237"/>
      <c r="L42" s="238"/>
    </row>
    <row r="43" spans="2:12" ht="8.4499999999999993" customHeight="1" x14ac:dyDescent="0.25">
      <c r="B43" s="94"/>
      <c r="C43" s="17"/>
      <c r="D43" s="17"/>
      <c r="E43" s="17"/>
      <c r="F43" s="17"/>
      <c r="G43" s="17"/>
      <c r="H43" s="17"/>
      <c r="I43" s="17"/>
      <c r="J43" s="17"/>
      <c r="K43" s="17"/>
      <c r="L43" s="17"/>
    </row>
    <row r="44" spans="2:12" ht="30" customHeight="1" x14ac:dyDescent="0.2">
      <c r="C44" s="177" t="s">
        <v>63</v>
      </c>
      <c r="D44" s="178" t="s">
        <v>48</v>
      </c>
      <c r="E44" s="177" t="s">
        <v>64</v>
      </c>
      <c r="F44" s="178" t="s">
        <v>50</v>
      </c>
      <c r="G44" s="177" t="s">
        <v>65</v>
      </c>
      <c r="H44" s="178" t="s">
        <v>49</v>
      </c>
      <c r="I44" s="177" t="s">
        <v>66</v>
      </c>
      <c r="J44" s="178" t="s">
        <v>68</v>
      </c>
      <c r="K44" s="177" t="s">
        <v>67</v>
      </c>
      <c r="L44" s="178" t="s">
        <v>69</v>
      </c>
    </row>
    <row r="45" spans="2:12" ht="43.5" customHeight="1" x14ac:dyDescent="0.2">
      <c r="B45" s="176" t="s">
        <v>30</v>
      </c>
      <c r="C45" s="229" t="s">
        <v>29</v>
      </c>
      <c r="D45" s="230"/>
      <c r="E45" s="229" t="s">
        <v>29</v>
      </c>
      <c r="F45" s="230"/>
      <c r="G45" s="229" t="s">
        <v>29</v>
      </c>
      <c r="H45" s="230"/>
      <c r="I45" s="229" t="s">
        <v>29</v>
      </c>
      <c r="J45" s="230"/>
      <c r="K45" s="229" t="s">
        <v>29</v>
      </c>
      <c r="L45" s="230"/>
    </row>
    <row r="46" spans="2:12" ht="15.75" x14ac:dyDescent="0.2">
      <c r="B46" s="149">
        <v>42400</v>
      </c>
      <c r="C46" s="34"/>
      <c r="D46" s="35"/>
      <c r="E46" s="34"/>
      <c r="F46" s="35"/>
      <c r="G46" s="34"/>
      <c r="H46" s="35"/>
      <c r="I46" s="34"/>
      <c r="J46" s="35"/>
      <c r="K46" s="34"/>
      <c r="L46" s="35"/>
    </row>
    <row r="47" spans="2:12" ht="15.75" x14ac:dyDescent="0.2">
      <c r="B47" s="149">
        <v>42429</v>
      </c>
      <c r="C47" s="36"/>
      <c r="D47" s="37"/>
      <c r="E47" s="36"/>
      <c r="F47" s="37"/>
      <c r="G47" s="36"/>
      <c r="H47" s="37"/>
      <c r="I47" s="36"/>
      <c r="J47" s="37"/>
      <c r="K47" s="36"/>
      <c r="L47" s="37"/>
    </row>
    <row r="48" spans="2:12" ht="15.75" x14ac:dyDescent="0.2">
      <c r="B48" s="149">
        <v>42460</v>
      </c>
      <c r="C48" s="36"/>
      <c r="D48" s="37"/>
      <c r="E48" s="36"/>
      <c r="F48" s="37"/>
      <c r="G48" s="36"/>
      <c r="H48" s="37"/>
      <c r="I48" s="36"/>
      <c r="J48" s="37"/>
      <c r="K48" s="36"/>
      <c r="L48" s="37"/>
    </row>
    <row r="49" spans="2:12" ht="15.75" x14ac:dyDescent="0.2">
      <c r="B49" s="149">
        <v>42490</v>
      </c>
      <c r="C49" s="36"/>
      <c r="D49" s="37"/>
      <c r="E49" s="36"/>
      <c r="F49" s="37"/>
      <c r="G49" s="36"/>
      <c r="H49" s="37"/>
      <c r="I49" s="36"/>
      <c r="J49" s="37"/>
      <c r="K49" s="36"/>
      <c r="L49" s="37"/>
    </row>
    <row r="50" spans="2:12" ht="15.75" x14ac:dyDescent="0.2">
      <c r="B50" s="149">
        <v>42521</v>
      </c>
      <c r="C50" s="36"/>
      <c r="D50" s="37"/>
      <c r="E50" s="36"/>
      <c r="F50" s="37"/>
      <c r="G50" s="36"/>
      <c r="H50" s="37"/>
      <c r="I50" s="36"/>
      <c r="J50" s="37"/>
      <c r="K50" s="36"/>
      <c r="L50" s="37"/>
    </row>
    <row r="51" spans="2:12" ht="15.75" x14ac:dyDescent="0.2">
      <c r="B51" s="149">
        <v>42551</v>
      </c>
      <c r="C51" s="36"/>
      <c r="D51" s="37"/>
      <c r="E51" s="36"/>
      <c r="F51" s="37"/>
      <c r="G51" s="36"/>
      <c r="H51" s="37"/>
      <c r="I51" s="36"/>
      <c r="J51" s="37"/>
      <c r="K51" s="36"/>
      <c r="L51" s="37"/>
    </row>
    <row r="52" spans="2:12" ht="15.75" x14ac:dyDescent="0.2">
      <c r="B52" s="149">
        <v>42582</v>
      </c>
      <c r="C52" s="36"/>
      <c r="D52" s="37"/>
      <c r="E52" s="36"/>
      <c r="F52" s="37"/>
      <c r="G52" s="36"/>
      <c r="H52" s="37"/>
      <c r="I52" s="36"/>
      <c r="J52" s="37"/>
      <c r="K52" s="36"/>
      <c r="L52" s="37"/>
    </row>
    <row r="53" spans="2:12" ht="15.75" x14ac:dyDescent="0.2">
      <c r="B53" s="149">
        <v>42613</v>
      </c>
      <c r="C53" s="36"/>
      <c r="D53" s="37"/>
      <c r="E53" s="36"/>
      <c r="F53" s="37"/>
      <c r="G53" s="36"/>
      <c r="H53" s="37"/>
      <c r="I53" s="36"/>
      <c r="J53" s="37"/>
      <c r="K53" s="36"/>
      <c r="L53" s="37"/>
    </row>
    <row r="54" spans="2:12" ht="15.75" x14ac:dyDescent="0.2">
      <c r="B54" s="149">
        <v>42643</v>
      </c>
      <c r="C54" s="36"/>
      <c r="D54" s="37"/>
      <c r="E54" s="36"/>
      <c r="F54" s="37"/>
      <c r="G54" s="36"/>
      <c r="H54" s="37"/>
      <c r="I54" s="36"/>
      <c r="J54" s="37"/>
      <c r="K54" s="36"/>
      <c r="L54" s="37"/>
    </row>
    <row r="55" spans="2:12" ht="15.75" x14ac:dyDescent="0.2">
      <c r="B55" s="149">
        <v>42674</v>
      </c>
      <c r="C55" s="36"/>
      <c r="D55" s="37"/>
      <c r="E55" s="36"/>
      <c r="F55" s="37"/>
      <c r="G55" s="36"/>
      <c r="H55" s="37"/>
      <c r="I55" s="36"/>
      <c r="J55" s="37"/>
      <c r="K55" s="36"/>
      <c r="L55" s="37"/>
    </row>
    <row r="56" spans="2:12" ht="15.75" x14ac:dyDescent="0.2">
      <c r="B56" s="149">
        <v>42704</v>
      </c>
      <c r="C56" s="36"/>
      <c r="D56" s="37"/>
      <c r="E56" s="36"/>
      <c r="F56" s="37"/>
      <c r="G56" s="36"/>
      <c r="H56" s="37"/>
      <c r="I56" s="36"/>
      <c r="J56" s="37"/>
      <c r="K56" s="36"/>
      <c r="L56" s="37"/>
    </row>
    <row r="57" spans="2:12" ht="15.75" x14ac:dyDescent="0.2">
      <c r="B57" s="149">
        <v>42735</v>
      </c>
      <c r="C57" s="38"/>
      <c r="D57" s="39"/>
      <c r="E57" s="38"/>
      <c r="F57" s="39"/>
      <c r="G57" s="38"/>
      <c r="H57" s="39"/>
      <c r="I57" s="38"/>
      <c r="J57" s="39"/>
      <c r="K57" s="38"/>
      <c r="L57" s="39"/>
    </row>
    <row r="58" spans="2:12" ht="15.75" x14ac:dyDescent="0.2">
      <c r="B58" s="149">
        <v>42766</v>
      </c>
      <c r="C58" s="34"/>
      <c r="D58" s="35"/>
      <c r="E58" s="34"/>
      <c r="F58" s="35"/>
      <c r="G58" s="34"/>
      <c r="H58" s="35"/>
      <c r="I58" s="34"/>
      <c r="J58" s="35"/>
      <c r="K58" s="34"/>
      <c r="L58" s="35"/>
    </row>
    <row r="59" spans="2:12" ht="15.75" x14ac:dyDescent="0.2">
      <c r="B59" s="149">
        <v>42794</v>
      </c>
      <c r="C59" s="36"/>
      <c r="D59" s="37"/>
      <c r="E59" s="36"/>
      <c r="F59" s="37"/>
      <c r="G59" s="36"/>
      <c r="H59" s="37"/>
      <c r="I59" s="36"/>
      <c r="J59" s="37"/>
      <c r="K59" s="36"/>
      <c r="L59" s="37"/>
    </row>
    <row r="60" spans="2:12" ht="15.75" x14ac:dyDescent="0.2">
      <c r="B60" s="149">
        <v>42825</v>
      </c>
      <c r="C60" s="36"/>
      <c r="D60" s="37"/>
      <c r="E60" s="36"/>
      <c r="F60" s="37"/>
      <c r="G60" s="36"/>
      <c r="H60" s="37"/>
      <c r="I60" s="36"/>
      <c r="J60" s="37"/>
      <c r="K60" s="36"/>
      <c r="L60" s="37"/>
    </row>
    <row r="61" spans="2:12" ht="15.75" x14ac:dyDescent="0.2">
      <c r="B61" s="149">
        <v>42855</v>
      </c>
      <c r="C61" s="36"/>
      <c r="D61" s="37"/>
      <c r="E61" s="36"/>
      <c r="F61" s="37"/>
      <c r="G61" s="36"/>
      <c r="H61" s="37"/>
      <c r="I61" s="36"/>
      <c r="J61" s="37"/>
      <c r="K61" s="36"/>
      <c r="L61" s="37"/>
    </row>
    <row r="62" spans="2:12" ht="15.75" x14ac:dyDescent="0.2">
      <c r="B62" s="149">
        <v>42886</v>
      </c>
      <c r="C62" s="36"/>
      <c r="D62" s="37"/>
      <c r="E62" s="36"/>
      <c r="F62" s="37"/>
      <c r="G62" s="36"/>
      <c r="H62" s="37"/>
      <c r="I62" s="36"/>
      <c r="J62" s="37"/>
      <c r="K62" s="36"/>
      <c r="L62" s="37"/>
    </row>
    <row r="63" spans="2:12" ht="15.75" x14ac:dyDescent="0.2">
      <c r="B63" s="149">
        <v>42916</v>
      </c>
      <c r="C63" s="36"/>
      <c r="D63" s="37"/>
      <c r="E63" s="36"/>
      <c r="F63" s="37"/>
      <c r="G63" s="36"/>
      <c r="H63" s="37"/>
      <c r="I63" s="36"/>
      <c r="J63" s="37"/>
      <c r="K63" s="36"/>
      <c r="L63" s="37"/>
    </row>
    <row r="64" spans="2:12" ht="15.75" x14ac:dyDescent="0.2">
      <c r="B64" s="149">
        <v>42947</v>
      </c>
      <c r="C64" s="36"/>
      <c r="D64" s="37"/>
      <c r="E64" s="36"/>
      <c r="F64" s="37"/>
      <c r="G64" s="36"/>
      <c r="H64" s="37"/>
      <c r="I64" s="36"/>
      <c r="J64" s="37"/>
      <c r="K64" s="36"/>
      <c r="L64" s="37"/>
    </row>
    <row r="65" spans="2:12" ht="15.75" x14ac:dyDescent="0.2">
      <c r="B65" s="149">
        <v>42978</v>
      </c>
      <c r="C65" s="36"/>
      <c r="D65" s="37"/>
      <c r="E65" s="36"/>
      <c r="F65" s="37"/>
      <c r="G65" s="36"/>
      <c r="H65" s="37"/>
      <c r="I65" s="36"/>
      <c r="J65" s="37"/>
      <c r="K65" s="36"/>
      <c r="L65" s="37"/>
    </row>
    <row r="66" spans="2:12" ht="15.75" x14ac:dyDescent="0.2">
      <c r="B66" s="149">
        <v>43008</v>
      </c>
      <c r="C66" s="36"/>
      <c r="D66" s="37"/>
      <c r="E66" s="36"/>
      <c r="F66" s="37"/>
      <c r="G66" s="36"/>
      <c r="H66" s="37"/>
      <c r="I66" s="36"/>
      <c r="J66" s="37"/>
      <c r="K66" s="36"/>
      <c r="L66" s="37"/>
    </row>
    <row r="67" spans="2:12" ht="15.75" x14ac:dyDescent="0.2">
      <c r="B67" s="149">
        <v>43039</v>
      </c>
      <c r="C67" s="36"/>
      <c r="D67" s="37"/>
      <c r="E67" s="36"/>
      <c r="F67" s="37"/>
      <c r="G67" s="36"/>
      <c r="H67" s="37"/>
      <c r="I67" s="36"/>
      <c r="J67" s="37"/>
      <c r="K67" s="36"/>
      <c r="L67" s="37"/>
    </row>
    <row r="68" spans="2:12" ht="15.75" x14ac:dyDescent="0.2">
      <c r="B68" s="149">
        <v>43069</v>
      </c>
      <c r="C68" s="36"/>
      <c r="D68" s="37"/>
      <c r="E68" s="36"/>
      <c r="F68" s="37"/>
      <c r="G68" s="36"/>
      <c r="H68" s="37"/>
      <c r="I68" s="36"/>
      <c r="J68" s="37"/>
      <c r="K68" s="36"/>
      <c r="L68" s="37"/>
    </row>
    <row r="69" spans="2:12" ht="15.75" x14ac:dyDescent="0.2">
      <c r="B69" s="149">
        <v>43100</v>
      </c>
      <c r="C69" s="38"/>
      <c r="D69" s="39"/>
      <c r="E69" s="38"/>
      <c r="F69" s="39"/>
      <c r="G69" s="38"/>
      <c r="H69" s="39"/>
      <c r="I69" s="38"/>
      <c r="J69" s="39"/>
      <c r="K69" s="38"/>
      <c r="L69" s="39"/>
    </row>
    <row r="70" spans="2:12" ht="15.75" x14ac:dyDescent="0.2">
      <c r="B70" s="149">
        <v>43131</v>
      </c>
      <c r="C70" s="36"/>
      <c r="D70" s="37"/>
      <c r="E70" s="36"/>
      <c r="F70" s="37"/>
      <c r="G70" s="36"/>
      <c r="H70" s="37"/>
      <c r="I70" s="36"/>
      <c r="J70" s="37"/>
      <c r="K70" s="36"/>
      <c r="L70" s="37"/>
    </row>
    <row r="71" spans="2:12" ht="15.75" x14ac:dyDescent="0.2">
      <c r="B71" s="149">
        <v>43159</v>
      </c>
      <c r="C71" s="36"/>
      <c r="D71" s="37"/>
      <c r="E71" s="36"/>
      <c r="F71" s="37"/>
      <c r="G71" s="36"/>
      <c r="H71" s="37"/>
      <c r="I71" s="36"/>
      <c r="J71" s="37"/>
      <c r="K71" s="36"/>
      <c r="L71" s="37"/>
    </row>
    <row r="72" spans="2:12" ht="15.75" x14ac:dyDescent="0.2">
      <c r="B72" s="149">
        <v>43190</v>
      </c>
      <c r="C72" s="36"/>
      <c r="D72" s="37"/>
      <c r="E72" s="36"/>
      <c r="F72" s="37"/>
      <c r="G72" s="36"/>
      <c r="H72" s="37"/>
      <c r="I72" s="36"/>
      <c r="J72" s="37"/>
      <c r="K72" s="36"/>
      <c r="L72" s="37"/>
    </row>
    <row r="73" spans="2:12" ht="15.75" x14ac:dyDescent="0.2">
      <c r="B73" s="149">
        <v>43220</v>
      </c>
      <c r="C73" s="36"/>
      <c r="D73" s="37"/>
      <c r="E73" s="36"/>
      <c r="F73" s="37"/>
      <c r="G73" s="36"/>
      <c r="H73" s="37"/>
      <c r="I73" s="36"/>
      <c r="J73" s="37"/>
      <c r="K73" s="36"/>
      <c r="L73" s="37"/>
    </row>
    <row r="74" spans="2:12" ht="15.75" x14ac:dyDescent="0.2">
      <c r="B74" s="149">
        <v>43251</v>
      </c>
      <c r="C74" s="36"/>
      <c r="D74" s="37"/>
      <c r="E74" s="36"/>
      <c r="F74" s="37"/>
      <c r="G74" s="36"/>
      <c r="H74" s="37"/>
      <c r="I74" s="36"/>
      <c r="J74" s="37"/>
      <c r="K74" s="36"/>
      <c r="L74" s="37"/>
    </row>
    <row r="75" spans="2:12" ht="15.75" x14ac:dyDescent="0.2">
      <c r="B75" s="149">
        <v>43281</v>
      </c>
      <c r="C75" s="36"/>
      <c r="D75" s="37"/>
      <c r="E75" s="36"/>
      <c r="F75" s="37"/>
      <c r="G75" s="36"/>
      <c r="H75" s="37"/>
      <c r="I75" s="36"/>
      <c r="J75" s="37"/>
      <c r="K75" s="36"/>
      <c r="L75" s="37"/>
    </row>
    <row r="76" spans="2:12" ht="15.75" x14ac:dyDescent="0.2">
      <c r="B76" s="149">
        <v>43312</v>
      </c>
      <c r="C76" s="36"/>
      <c r="D76" s="37"/>
      <c r="E76" s="36"/>
      <c r="F76" s="37"/>
      <c r="G76" s="36"/>
      <c r="H76" s="37"/>
      <c r="I76" s="36"/>
      <c r="J76" s="37"/>
      <c r="K76" s="36"/>
      <c r="L76" s="37"/>
    </row>
    <row r="77" spans="2:12" ht="15.75" x14ac:dyDescent="0.2">
      <c r="B77" s="149">
        <v>43343</v>
      </c>
      <c r="C77" s="36"/>
      <c r="D77" s="37"/>
      <c r="E77" s="36"/>
      <c r="F77" s="37"/>
      <c r="G77" s="36"/>
      <c r="H77" s="37"/>
      <c r="I77" s="36"/>
      <c r="J77" s="37"/>
      <c r="K77" s="36"/>
      <c r="L77" s="37"/>
    </row>
    <row r="78" spans="2:12" ht="15.75" x14ac:dyDescent="0.2">
      <c r="B78" s="149">
        <v>43373</v>
      </c>
      <c r="C78" s="36"/>
      <c r="D78" s="37"/>
      <c r="E78" s="36"/>
      <c r="F78" s="37"/>
      <c r="G78" s="36"/>
      <c r="H78" s="37"/>
      <c r="I78" s="36"/>
      <c r="J78" s="37"/>
      <c r="K78" s="36"/>
      <c r="L78" s="37"/>
    </row>
    <row r="79" spans="2:12" ht="15.75" x14ac:dyDescent="0.2">
      <c r="B79" s="149">
        <v>43404</v>
      </c>
      <c r="C79" s="36"/>
      <c r="D79" s="37"/>
      <c r="E79" s="36"/>
      <c r="F79" s="37"/>
      <c r="G79" s="36"/>
      <c r="H79" s="37"/>
      <c r="I79" s="36"/>
      <c r="J79" s="37"/>
      <c r="K79" s="36"/>
      <c r="L79" s="37"/>
    </row>
    <row r="80" spans="2:12" ht="15.75" x14ac:dyDescent="0.2">
      <c r="B80" s="149">
        <v>43434</v>
      </c>
      <c r="C80" s="36"/>
      <c r="D80" s="37"/>
      <c r="E80" s="36"/>
      <c r="F80" s="37"/>
      <c r="G80" s="36"/>
      <c r="H80" s="37"/>
      <c r="I80" s="36"/>
      <c r="J80" s="37"/>
      <c r="K80" s="36"/>
      <c r="L80" s="37"/>
    </row>
    <row r="81" spans="2:12" ht="15.75" x14ac:dyDescent="0.2">
      <c r="B81" s="149">
        <v>43465</v>
      </c>
      <c r="C81" s="38"/>
      <c r="D81" s="39"/>
      <c r="E81" s="38"/>
      <c r="F81" s="39"/>
      <c r="G81" s="38"/>
      <c r="H81" s="39"/>
      <c r="I81" s="38"/>
      <c r="J81" s="39"/>
      <c r="K81" s="38"/>
      <c r="L81" s="39"/>
    </row>
    <row r="82" spans="2:12" ht="15.75" x14ac:dyDescent="0.2">
      <c r="B82" s="149">
        <v>43496</v>
      </c>
      <c r="C82" s="36"/>
      <c r="D82" s="37"/>
      <c r="E82" s="36"/>
      <c r="F82" s="37"/>
      <c r="G82" s="36"/>
      <c r="H82" s="37"/>
      <c r="I82" s="36"/>
      <c r="J82" s="37"/>
      <c r="K82" s="36"/>
      <c r="L82" s="37"/>
    </row>
    <row r="83" spans="2:12" ht="15.75" x14ac:dyDescent="0.2">
      <c r="B83" s="149">
        <v>43524</v>
      </c>
      <c r="C83" s="36"/>
      <c r="D83" s="37"/>
      <c r="E83" s="36"/>
      <c r="F83" s="37"/>
      <c r="G83" s="36"/>
      <c r="H83" s="37"/>
      <c r="I83" s="36"/>
      <c r="J83" s="37"/>
      <c r="K83" s="36"/>
      <c r="L83" s="37"/>
    </row>
    <row r="84" spans="2:12" ht="15.75" x14ac:dyDescent="0.2">
      <c r="B84" s="149">
        <v>43555</v>
      </c>
      <c r="C84" s="38"/>
      <c r="D84" s="39"/>
      <c r="E84" s="38"/>
      <c r="F84" s="39"/>
      <c r="G84" s="38"/>
      <c r="H84" s="39"/>
      <c r="I84" s="38"/>
      <c r="J84" s="39"/>
      <c r="K84" s="38"/>
      <c r="L84" s="39"/>
    </row>
    <row r="85" spans="2:12" x14ac:dyDescent="0.2"/>
  </sheetData>
  <sheetProtection algorithmName="SHA-512" hashValue="slmF00r1OfULiQHtfCq87m6NuqgqIGLoWhaZUsJLElUMzMz7sPYkUFJcltOFZtLecqw7hNibYEkTAhqjHVK0yw==" saltValue="ExddDEp0f+ImFXlgrcfolg==" spinCount="100000" sheet="1" objects="1" scenarios="1"/>
  <protectedRanges>
    <protectedRange sqref="C31:L37 C39:L42 C46:L84" name="Dati_mandati"/>
    <protectedRange sqref="C8:L15 C20:L25" name="Info_mandati"/>
  </protectedRanges>
  <dataConsolidate/>
  <mergeCells count="109">
    <mergeCell ref="E40:F40"/>
    <mergeCell ref="G40:H40"/>
    <mergeCell ref="I40:J40"/>
    <mergeCell ref="K40:L40"/>
    <mergeCell ref="C39:D39"/>
    <mergeCell ref="C40:D40"/>
    <mergeCell ref="C41:D41"/>
    <mergeCell ref="C42:D42"/>
    <mergeCell ref="E39:F39"/>
    <mergeCell ref="G39:H39"/>
    <mergeCell ref="I39:J39"/>
    <mergeCell ref="K39:L39"/>
    <mergeCell ref="E41:F41"/>
    <mergeCell ref="G41:H41"/>
    <mergeCell ref="I41:J41"/>
    <mergeCell ref="K41:L41"/>
    <mergeCell ref="G45:H45"/>
    <mergeCell ref="K45:L45"/>
    <mergeCell ref="I25:J25"/>
    <mergeCell ref="G25:H25"/>
    <mergeCell ref="I24:J24"/>
    <mergeCell ref="E23:F23"/>
    <mergeCell ref="G23:H23"/>
    <mergeCell ref="C12:D12"/>
    <mergeCell ref="E12:F12"/>
    <mergeCell ref="G12:H12"/>
    <mergeCell ref="C14:D14"/>
    <mergeCell ref="E14:F14"/>
    <mergeCell ref="G14:H14"/>
    <mergeCell ref="I14:J14"/>
    <mergeCell ref="K14:L14"/>
    <mergeCell ref="G15:H15"/>
    <mergeCell ref="I15:J15"/>
    <mergeCell ref="K19:L19"/>
    <mergeCell ref="E24:F24"/>
    <mergeCell ref="G24:H24"/>
    <mergeCell ref="E42:F42"/>
    <mergeCell ref="G42:H42"/>
    <mergeCell ref="I42:J42"/>
    <mergeCell ref="K42:L42"/>
    <mergeCell ref="K6:L6"/>
    <mergeCell ref="K8:L8"/>
    <mergeCell ref="C23:D23"/>
    <mergeCell ref="C25:D25"/>
    <mergeCell ref="G21:H21"/>
    <mergeCell ref="I12:J12"/>
    <mergeCell ref="K12:L12"/>
    <mergeCell ref="C20:D20"/>
    <mergeCell ref="E20:F20"/>
    <mergeCell ref="E22:F22"/>
    <mergeCell ref="G20:H20"/>
    <mergeCell ref="G22:H22"/>
    <mergeCell ref="I8:J8"/>
    <mergeCell ref="I9:J9"/>
    <mergeCell ref="I10:J10"/>
    <mergeCell ref="I11:J11"/>
    <mergeCell ref="I13:J13"/>
    <mergeCell ref="B16:L16"/>
    <mergeCell ref="C15:D15"/>
    <mergeCell ref="E15:F15"/>
    <mergeCell ref="K15:L15"/>
    <mergeCell ref="K11:L11"/>
    <mergeCell ref="K13:L13"/>
    <mergeCell ref="K10:L10"/>
    <mergeCell ref="I6:J6"/>
    <mergeCell ref="G6:H6"/>
    <mergeCell ref="E6:F6"/>
    <mergeCell ref="G9:H9"/>
    <mergeCell ref="G10:H10"/>
    <mergeCell ref="G11:H11"/>
    <mergeCell ref="G13:H13"/>
    <mergeCell ref="E8:F8"/>
    <mergeCell ref="G8:H8"/>
    <mergeCell ref="E9:F9"/>
    <mergeCell ref="E10:F10"/>
    <mergeCell ref="K9:L9"/>
    <mergeCell ref="E45:F45"/>
    <mergeCell ref="K22:L22"/>
    <mergeCell ref="K25:L25"/>
    <mergeCell ref="K21:L21"/>
    <mergeCell ref="B28:L28"/>
    <mergeCell ref="C21:D21"/>
    <mergeCell ref="E21:F21"/>
    <mergeCell ref="I21:J21"/>
    <mergeCell ref="C22:D22"/>
    <mergeCell ref="C24:D24"/>
    <mergeCell ref="C45:D45"/>
    <mergeCell ref="E25:F25"/>
    <mergeCell ref="K24:L24"/>
    <mergeCell ref="I22:J22"/>
    <mergeCell ref="I23:J23"/>
    <mergeCell ref="K23:L23"/>
    <mergeCell ref="C19:D19"/>
    <mergeCell ref="E19:F19"/>
    <mergeCell ref="G19:H19"/>
    <mergeCell ref="I19:J19"/>
    <mergeCell ref="K20:L20"/>
    <mergeCell ref="I20:J20"/>
    <mergeCell ref="I45:J45"/>
    <mergeCell ref="F1:H1"/>
    <mergeCell ref="E11:F11"/>
    <mergeCell ref="E13:F13"/>
    <mergeCell ref="C3:E3"/>
    <mergeCell ref="C6:D6"/>
    <mergeCell ref="C13:D13"/>
    <mergeCell ref="C11:D11"/>
    <mergeCell ref="C10:D10"/>
    <mergeCell ref="C9:D9"/>
    <mergeCell ref="C8:D8"/>
  </mergeCells>
  <dataValidations disablePrompts="1" count="2">
    <dataValidation type="list" allowBlank="1" showInputMessage="1" showErrorMessage="1" sqref="G13:G14 I13:I14 K13:K14 C13:C14 K20:K25 I20:I25 G20:G25 E20:E25 C20:C25 E13:E14">
      <formula1>"SI,NO"</formula1>
    </dataValidation>
    <dataValidation type="list" allowBlank="1" showInputMessage="1" showErrorMessage="1" sqref="C9:L9">
      <formula1>"FP negoziale, FP preesistente, Altro FP italiano, FP estero, Cassa di previdenza, Fondo/cassa sanitaria, Fondazione, Ente Pubblico, ONLUS, Gestione separata del ramo Vita, Banca, Assicurazione, Corporate, Organismo Sovranazionale"</formula1>
    </dataValidation>
  </dataValidations>
  <pageMargins left="0.19685039370078741" right="0.19685039370078741" top="0.19685039370078741" bottom="0.31496062992125984" header="0.19685039370078741" footer="0.15748031496062992"/>
  <pageSetup paperSize="9" scale="55" fitToHeight="0" orientation="landscape" r:id="rId1"/>
  <headerFooter alignWithMargins="0">
    <oddFooter>Pagina &amp;P di &amp;N</oddFooter>
  </headerFooter>
  <rowBreaks count="2" manualBreakCount="2">
    <brk id="26" max="16383" man="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Istruzioni</vt:lpstr>
      <vt:lpstr>Questionario</vt:lpstr>
      <vt:lpstr>Tabelle</vt:lpstr>
      <vt:lpstr>TrackRecord</vt:lpstr>
      <vt:lpstr>Questionario!Titoli_stampa</vt:lpstr>
      <vt:lpstr>Tabelle!Titoli_stampa</vt:lpstr>
      <vt:lpstr>TrackRecord!Titoli_stampa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donato guarino</cp:lastModifiedBy>
  <cp:lastPrinted>2018-11-12T19:33:57Z</cp:lastPrinted>
  <dcterms:created xsi:type="dcterms:W3CDTF">1996-11-05T10:16:36Z</dcterms:created>
  <dcterms:modified xsi:type="dcterms:W3CDTF">2019-06-20T13:32:02Z</dcterms:modified>
</cp:coreProperties>
</file>