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20 - Questionari per la compilazione\"/>
    </mc:Choice>
  </mc:AlternateContent>
  <bookViews>
    <workbookView xWindow="0" yWindow="420" windowWidth="15360" windowHeight="4848"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_xlnm.Print_Area" localSheetId="0">Istruzioni!$B$1:$B$39</definedName>
    <definedName name="_xlnm.Print_Area" localSheetId="1">Questionario!$B$1:$E$31</definedName>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Questionario!$B$5:$E$31</definedName>
    <definedName name="Z_1CC90BFD_C4CD_4CCA_995A_9F0ACC152DA3_.wvu.PrintArea" localSheetId="2" hidden="1">Tabelle!$A$4:$H$182</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D80" i="3" l="1"/>
  <c r="E3" i="2" l="1"/>
  <c r="D84" i="3" l="1"/>
  <c r="D41" i="3" l="1"/>
  <c r="C41" i="3"/>
  <c r="D32" i="3"/>
  <c r="D39" i="3" s="1"/>
  <c r="C32" i="3"/>
  <c r="C39" i="3" s="1"/>
  <c r="D27" i="3"/>
  <c r="C27" i="3"/>
  <c r="D18" i="3"/>
  <c r="D25" i="3" s="1"/>
  <c r="C18" i="3"/>
  <c r="C25" i="3" s="1"/>
  <c r="B173" i="3"/>
  <c r="C7" i="2" l="1"/>
  <c r="E7" i="2" s="1"/>
  <c r="C8" i="2" l="1"/>
  <c r="C9" i="2" s="1"/>
  <c r="C10" i="2" s="1"/>
  <c r="E10" i="2" s="1"/>
  <c r="C11" i="2" l="1"/>
  <c r="C12" i="2" s="1"/>
  <c r="C13" i="2" l="1"/>
  <c r="F17" i="2" l="1"/>
  <c r="B142" i="3" l="1"/>
  <c r="F165" i="3" l="1"/>
  <c r="E165" i="3"/>
  <c r="C170" i="3" s="1"/>
  <c r="D165" i="3"/>
  <c r="B165" i="3"/>
  <c r="C80" i="3" l="1"/>
  <c r="B12" i="2" l="1"/>
  <c r="F19" i="2" l="1"/>
  <c r="C2" i="3" l="1"/>
  <c r="F16" i="2" l="1"/>
  <c r="G2" i="7" l="1"/>
  <c r="F29" i="2"/>
  <c r="F28" i="2"/>
  <c r="F26" i="2"/>
  <c r="F22" i="2"/>
  <c r="F21" i="2"/>
  <c r="F20" i="2"/>
  <c r="F13" i="2"/>
  <c r="F12" i="2"/>
  <c r="F11" i="2"/>
  <c r="F8" i="2"/>
  <c r="C14" i="2" l="1"/>
  <c r="C15" i="2" l="1"/>
  <c r="E14" i="2"/>
  <c r="E15" i="2" l="1"/>
  <c r="C16" i="2"/>
  <c r="C17" i="2" s="1"/>
  <c r="C18" i="2" l="1"/>
  <c r="C19" i="2" l="1"/>
  <c r="E18" i="2"/>
  <c r="C20" i="2" l="1"/>
  <c r="C21" i="2" l="1"/>
  <c r="C22" i="2" l="1"/>
  <c r="C24" i="2" s="1"/>
  <c r="C25" i="2" l="1"/>
  <c r="C23" i="2"/>
  <c r="E23" i="2"/>
  <c r="E24" i="2" l="1"/>
  <c r="E25" i="2"/>
  <c r="C26" i="2"/>
  <c r="C27" i="2" l="1"/>
  <c r="E27" i="2" l="1"/>
  <c r="C28" i="2"/>
  <c r="C29" i="2" l="1"/>
  <c r="C30" i="2" l="1"/>
  <c r="E31" i="2" l="1"/>
  <c r="E30" i="2"/>
  <c r="C31" i="2"/>
</calcChain>
</file>

<file path=xl/sharedStrings.xml><?xml version="1.0" encoding="utf-8"?>
<sst xmlns="http://schemas.openxmlformats.org/spreadsheetml/2006/main" count="429" uniqueCount="288">
  <si>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</si>
  <si>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</si>
  <si>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</si>
  <si>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</si>
  <si>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</si>
  <si>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</si>
  <si>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 obbligazionario societario</t>
  </si>
  <si>
    <t>% altri investimenti</t>
  </si>
  <si>
    <t>Anni nel ruolo</t>
  </si>
  <si>
    <t>Società</t>
  </si>
  <si>
    <t>Dal</t>
  </si>
  <si>
    <t>Al</t>
  </si>
  <si>
    <t>Posizione manageriale</t>
  </si>
  <si>
    <t>% obbligazionario governativo</t>
  </si>
  <si>
    <t>% liquidità e strumenti monetari</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</si>
  <si>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</si>
  <si>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</si>
  <si>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</si>
  <si>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</si>
  <si>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</si>
  <si>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</si>
  <si>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</si>
  <si>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</si>
  <si>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</si>
  <si>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</si>
  <si>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</si>
  <si>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</si>
  <si>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</si>
  <si>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</si>
  <si>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</si>
  <si>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</si>
  <si>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</si>
  <si>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</si>
  <si>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</si>
  <si>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</si>
  <si>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</si>
  <si>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</si>
  <si>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</si>
  <si>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Per l'OICR/SICAV Ucits, indicare:</t>
  </si>
  <si>
    <t>numero titoli</t>
  </si>
  <si>
    <t xml:space="preserve">la tipologia di Cliente (a pena di esclusione) </t>
  </si>
  <si>
    <t>% esposizione valutaria netta non euro (su tot ptf)</t>
  </si>
  <si>
    <t>OICR/SICAV Ucits 1</t>
  </si>
  <si>
    <t>OICR/SICAV Ucits 2</t>
  </si>
  <si>
    <t>OICR/SICAV Ucits 3</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</si>
  <si>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</si>
  <si>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</si>
  <si>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</si>
  <si>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</si>
  <si>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</si>
  <si>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</si>
  <si>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</si>
  <si>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</si>
  <si>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</si>
  <si>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Illustrare ULTERIORI ELEMENTI di composizione del portafoglio, ritenuti utili al fine di consentire una verifica rispetto ai criteri di conformità previsti nella sezione 4 (fornire pdf a parte).</t>
  </si>
  <si>
    <t>3. Team di gestione e risk management</t>
  </si>
  <si>
    <t>Esposizione valuta lorda (coperture cambio) non euro (su tot. ptf.)</t>
  </si>
  <si>
    <t>Esposizione valuta netta (coperture cambio) non euro (su tot. ptf.)</t>
  </si>
  <si>
    <t>rendimento annuo (percentuale)</t>
  </si>
  <si>
    <t xml:space="preserve">OICR/SICAV Ucits </t>
  </si>
  <si>
    <t>*Escludere patrimoni gestiti per enti/società del Gruppo di appartenenza</t>
  </si>
  <si>
    <t>Illustrare ULTERIORI ELEMENTI di composizione del portafoglio, ritenuti utili al fine di consentire una verifica rispetto ai criteri di conformità previsti nella sezione 4 (ove ritenuto necessario è possibile fornire pdf a parte).</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</si>
  <si>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</si>
  <si>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</si>
  <si>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</si>
  <si>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</si>
  <si>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</si>
  <si>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</si>
  <si>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Indicare per il portafoglio:
-  il benchmark, specificando per ogni singolo indice che lo compone: peso e relativo ticker Bloomberg 
- obiettivi e limiti di rischio previsti (es. limite max di TEV)</t>
  </si>
  <si>
    <t>Bmk 1</t>
  </si>
  <si>
    <t>Bmk 3</t>
  </si>
  <si>
    <t>Bmk 2</t>
  </si>
  <si>
    <t>Team di gestione e risk management</t>
  </si>
  <si>
    <t>Anno di adesione</t>
  </si>
  <si>
    <t>Numero indicativo titoli per la gestione del mandato</t>
  </si>
  <si>
    <t>Portafoglio</t>
  </si>
  <si>
    <t>Benchmark</t>
  </si>
  <si>
    <t>Controllo di conformità: la mancata rispondenza comporterà l'esclusione dell'OICR</t>
  </si>
  <si>
    <t>Benchmark OICR 1</t>
  </si>
  <si>
    <t>Benchmark OICR 2</t>
  </si>
  <si>
    <t>Benchmark OICR 3</t>
  </si>
  <si>
    <t>Rendimento atteso a 5 anni (medio annuo asset class)</t>
  </si>
  <si>
    <t>Volatilità attesa a 5 anni (media annua asset class)</t>
  </si>
  <si>
    <t>Rendimento atteso a 5 anni (medio annuo totale)</t>
  </si>
  <si>
    <t>Volatilità attesa a 5 anni (media annua totale)</t>
  </si>
  <si>
    <t>TOTALE PATRIMONIO</t>
  </si>
  <si>
    <t>TOTALE NUMERO PORTAFOGLI</t>
  </si>
  <si>
    <t>Esperienza Lavorativa: Ruolo</t>
  </si>
  <si>
    <t>Formazione: descrizione titolo</t>
  </si>
  <si>
    <t>- valorizzazione e rendicontazione effettuata a valori e criteri di mercato?</t>
  </si>
  <si>
    <t>Aum (Mln €) a fine periodo</t>
  </si>
  <si>
    <t>Altro</t>
  </si>
  <si>
    <t xml:space="preserve">Isin della classe rendicontata (a pena di esclusione)* </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</si>
  <si>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</si>
  <si>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</si>
  <si>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</si>
  <si>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</si>
  <si>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</si>
  <si>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</si>
  <si>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</si>
  <si>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</si>
  <si>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</si>
  <si>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</si>
  <si>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Mandato 6</t>
  </si>
  <si>
    <t>Mandato 7</t>
  </si>
  <si>
    <t>Nome (inclusivo della tipologia di classe rendicontata)</t>
  </si>
  <si>
    <t>il nome del Cliente (attribuisce un punteggio superiore)**</t>
  </si>
  <si>
    <t>Bmk 4</t>
  </si>
  <si>
    <t>Bmk 5</t>
  </si>
  <si>
    <t>Bmk 6</t>
  </si>
  <si>
    <t>Bmk 7</t>
  </si>
  <si>
    <t>- i rendimenti rendicontati nelle successive tabelle sono computati al lordo di costi e fiscalità ed espressi in euro?</t>
  </si>
  <si>
    <t>modalità di implementazione prevalente</t>
  </si>
  <si>
    <t>Informazioni generali</t>
  </si>
  <si>
    <t>-</t>
  </si>
  <si>
    <t>Selezione titoli</t>
  </si>
  <si>
    <t>- stile di gestione attivo?</t>
  </si>
  <si>
    <t>Per l'indicazione del Turnover di portafoglio si richiede - ove possibile - di utilizzare le modalità richieste da Covip (cfr. circolare 17 febbraio 2012 prot. 648).</t>
  </si>
  <si>
    <r>
      <t xml:space="preserve">Presentare in Tabella una proposta di allocazione iniziale del portafoglio nell'attuale contesto di mercato, </t>
    </r>
    <r>
      <rPr>
        <u/>
        <sz val="11"/>
        <color theme="1"/>
        <rFont val="Arial"/>
        <family val="2"/>
      </rPr>
      <t xml:space="preserve">tenendo conto dei limiti d'investimento contenuti nel Bando </t>
    </r>
    <r>
      <rPr>
        <sz val="11"/>
        <color theme="1"/>
        <rFont val="Arial"/>
        <family val="2"/>
      </rPr>
      <t>nonchè dei limiti normativi previsti dal D.lgs 252/2005 e dal D.MEF. 166/14.</t>
    </r>
  </si>
  <si>
    <t>Peso indicativo OICR in portafoglio</t>
  </si>
  <si>
    <t>Allocazione geografica</t>
  </si>
  <si>
    <t>Allocazione settoriale</t>
  </si>
  <si>
    <t>Livelli commissionali medi sul trading (%)</t>
  </si>
  <si>
    <t>Area Euro</t>
  </si>
  <si>
    <t>Gran Bretagna</t>
  </si>
  <si>
    <t>Stati Uniti</t>
  </si>
  <si>
    <t>Giappone</t>
  </si>
  <si>
    <t>Emergenti</t>
  </si>
  <si>
    <t>Turnover azionario atteso annuo</t>
  </si>
  <si>
    <t>Data di avvio della gestione</t>
  </si>
  <si>
    <t>Anni di esperienza nel Risk Management</t>
  </si>
  <si>
    <t>Mandati segregati per investitori istituzionali non captive*</t>
  </si>
  <si>
    <t>% azionario</t>
  </si>
  <si>
    <t>% titoli di capitale Paesi Emergenti (su tot ptf)</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</si>
  <si>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</si>
  <si>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</si>
  <si>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</si>
  <si>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</si>
  <si>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</si>
  <si>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</si>
  <si>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Numero</t>
  </si>
  <si>
    <t>5. Asset Under Management</t>
  </si>
  <si>
    <t>Track Record</t>
  </si>
  <si>
    <t>4. Track record</t>
  </si>
  <si>
    <t>Indirizzo dell'eventuale succursale italiana o altra stabile organizzazione o sede in Italia (propria o del Gruppo di appartenenza)</t>
  </si>
  <si>
    <t>in Euro</t>
  </si>
  <si>
    <t>in %</t>
  </si>
  <si>
    <t>Oneri annui stimati derivanti dalle transazioni azionarie per il mandato (€)</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</si>
  <si>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</si>
  <si>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</si>
  <si>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Il portafoglio è gestito dallo stesso team preposto alla gestione del mandato e dichiarato nella Sezione 3?***</t>
  </si>
  <si>
    <t>Il portafoglio è gestito dallo stesso team preposto alla gestione del mandato e dichiarato nella Sezione 3?**</t>
  </si>
  <si>
    <t>* Necessario rendicontare, se disponibile, la classe istituzionale in euro
**  Si segnala che una risposta negativa a tali domande non implica l'esclusione del portafoglio presentato.</t>
  </si>
  <si>
    <t>Ai fini del presente questionario possono essere presentati esclusivamente portafogli valutati e rendicontati secondo valori e criteri di mercato.</t>
  </si>
  <si>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</si>
  <si>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Indicare in Tabella le informazioni sintetiche richieste sul responsabile della funzione Risk Management. È possibile allegare CV dettagliato in formato .pdf.</t>
  </si>
  <si>
    <t>Anni in Società</t>
  </si>
  <si>
    <t>Anni di esperienza nella Gestione di portafoglio</t>
  </si>
  <si>
    <t>* Escludere patrimoni gestiti per enti/società del Gruppo di appartenenza
**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</si>
  <si>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</si>
  <si>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</si>
  <si>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</si>
  <si>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</si>
  <si>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</si>
  <si>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t>
  </si>
  <si>
    <t>dic. 18</t>
  </si>
  <si>
    <t>10. Proposta di portafoglio iniziale per asset class (totale=100%)</t>
  </si>
  <si>
    <t>- azioni diversificate globalmente?</t>
  </si>
  <si>
    <t xml:space="preserve">la nazionalità del Cliente - Paese (a pena di esclusione) </t>
  </si>
  <si>
    <t>peso % proposta iniziale PTF</t>
  </si>
  <si>
    <t>9. Principali driver di performance</t>
  </si>
  <si>
    <t>Obbligazionari</t>
  </si>
  <si>
    <t>Allocazione geografica (curva Euro vs ex-Euro)</t>
  </si>
  <si>
    <t>Duration</t>
  </si>
  <si>
    <t xml:space="preserve">Emissioni reali vs nominali </t>
  </si>
  <si>
    <t>Liquidità emissioni</t>
  </si>
  <si>
    <t>Azionari</t>
  </si>
  <si>
    <t>Allocazione dinamica tra le asset class</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</si>
  <si>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(massimo 1000 caratteri)</t>
  </si>
  <si>
    <t>Rating (bond)</t>
  </si>
  <si>
    <t>Duration (anni, solo bond)</t>
  </si>
  <si>
    <t>Duration (anni, bond + eventuali esposizioni in derivati)</t>
  </si>
  <si>
    <t>Rendimento a scadenza - local currency (bond)</t>
  </si>
  <si>
    <t>Rendimento a scadenza - euro hedged (bond)*</t>
  </si>
  <si>
    <t>Esposizione su strumenti obbligazionari subordinati (su tot. ptf.)</t>
  </si>
  <si>
    <t>Esposizione su strumenti obbligazionari cartolarizzati (su tot. ptf.)</t>
  </si>
  <si>
    <t>Bid - ask medio della proposta (bps)</t>
  </si>
  <si>
    <t>Turnover annuo atteso</t>
  </si>
  <si>
    <t>* ossia inclusiva dei costi di copertura del cambio vs. euro</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</si>
  <si>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</si>
  <si>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</si>
  <si>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</si>
  <si>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</si>
  <si>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19. Responsabile e team dedicato alla Gestione del portafoglio</t>
  </si>
  <si>
    <t>24a. Track record mandati segregati per investitori istituzionali non captive* conformi</t>
  </si>
  <si>
    <t>24b. Track record OICR/SICAV Ucits conformi</t>
  </si>
  <si>
    <t>Specificare se si intende utilizzare OICR/ETF. 
In caso positivo chiarirne motivazioni, costi a carico del Fondo Pensione, modalità di fornitura delle informazioni necessarie ad assolvere i controlli del Fondo Pensione in coerenza alla normativa di settore; denominazione e AuM degli OICR/ETF eventualmente individuati per il mandato.  
(massimo 1000 caratteri)</t>
  </si>
  <si>
    <t>Excess return</t>
  </si>
  <si>
    <t>TEV attesa</t>
  </si>
  <si>
    <t>- presenza di parametro di riferimento interamente espresso da indici di mercato? (non sono ammesse le cd. "gestioni total return")</t>
  </si>
  <si>
    <t>Total expense ratio (TER):</t>
  </si>
  <si>
    <t>rating medio portafoglio obbligazionario</t>
  </si>
  <si>
    <t>duration media portafoglio obbligazionario</t>
  </si>
  <si>
    <t>rendimento a scadenza medio portafoglio obbligazionario</t>
  </si>
  <si>
    <t>% titoli di debito area Euro (su tot ptf)</t>
  </si>
  <si>
    <t>% titoli di capitale area Euro (su tot ptf)</t>
  </si>
  <si>
    <t>% titoli di capitale area non Euro (su tot ptf)</t>
  </si>
  <si>
    <t>% titoli di debito area non Euro (su tot ptf)</t>
  </si>
  <si>
    <t>mar. 19</t>
  </si>
  <si>
    <t>Governativo nominale Emu</t>
  </si>
  <si>
    <t>Governativo nominale Europa ex Emu</t>
  </si>
  <si>
    <t>Governativo nominale US</t>
  </si>
  <si>
    <r>
      <t xml:space="preserve">peso % BMK
</t>
    </r>
    <r>
      <rPr>
        <sz val="12"/>
        <color rgb="FF0A419B"/>
        <rFont val="Arial"/>
        <family val="2"/>
      </rPr>
      <t>(indicativo)</t>
    </r>
  </si>
  <si>
    <t>Azionario Sost. Europa ex Emu</t>
  </si>
  <si>
    <t>Azionario Sost. area Emu</t>
  </si>
  <si>
    <t>Azionario Sost. Nord America</t>
  </si>
  <si>
    <t>Azionario Sost. Pacifico</t>
  </si>
  <si>
    <t>Azionario Sost. Emergenti</t>
  </si>
  <si>
    <t>rend. annuo da avvio gestione - mar. 19</t>
  </si>
  <si>
    <t>mar. 2019</t>
  </si>
  <si>
    <t>% titoli di debito Paesi Emergenti (su tot ptf)</t>
  </si>
  <si>
    <t>Composizione del portafoglio al 31 marzo 2019</t>
  </si>
  <si>
    <t>media annua da gen. 16 - mar. 19</t>
  </si>
  <si>
    <t>13. Oneri di transazione azionaria</t>
  </si>
  <si>
    <t>Corporate Euro IG</t>
  </si>
  <si>
    <t>OICR</t>
  </si>
  <si>
    <t>- obbligazioni corporate High Yield non superiori al 20%?</t>
  </si>
  <si>
    <t>Volatilità annua gen. 2016 - mar. 2019</t>
  </si>
  <si>
    <t>Tev annua gen. 2016 - mar. 2019</t>
  </si>
  <si>
    <t>1. Clienti/Investitori istituzionali Italiani: Fondi pensione italiani, Casse di previdenza, Fondi/casse sanitarie, Fondazioni, Enti Pubblici, ONLUS, Assicurazioni relativamente a sole gestioni separate del ramo Vita, Banche, Corporate; si escludono invece OICR e SICAV.</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</si>
  <si>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</si>
  <si>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</si>
  <si>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Liquidità</t>
  </si>
  <si>
    <t>OBBLIGATORIO: in caso di compilazione della voce "Altro", specificare le asset class incluse e il relativo peso %. Indicare inoltre per ognuna di queste asset class motivazione dell'inclusione, attese di rendimento/volatilità sull'orizzonte 5 anni e modalità di implementazione prevalente</t>
  </si>
  <si>
    <t>BMK</t>
  </si>
  <si>
    <t>PTF</t>
  </si>
  <si>
    <t>Esposizione su strumenti obbligazionari ibridi (su tot. ptf.)</t>
  </si>
  <si>
    <t>Dividend Yield (azioni)</t>
  </si>
  <si>
    <t>17. Adesione a principi/codici ESG</t>
  </si>
  <si>
    <t>Il portafoglio è gestito secondo un approccio ESG?***</t>
  </si>
  <si>
    <t>In caso affermativo, specificare le modalità di implementazione di approccio ESG al portafoglio</t>
  </si>
  <si>
    <t>% titoli di debito HY (su tot ptf)</t>
  </si>
  <si>
    <t>Il portafoglio è gestito secondo un approccio ESG?**</t>
  </si>
  <si>
    <t>- OICR UCITS compliant?</t>
  </si>
  <si>
    <r>
      <t xml:space="preserve">Compilare la tabella di seguito riportata tenendo conto delle seguenti istruzioni:
- qualora il candidato gestisca più di 3 OICR/Sicav Ucits conformi è necessario rendicontare i dati richiesti per tutti e soli i primi 3 portafogli ordinati per patrimonio decrescente a fine marzo 2019. In ipotesi il candidato gestisca meno di 5 OICR/Sicav Ucits conformi è necessario rendicontare i dati richiesti per tutti i portafogli.
- dovranno essere rendicontate le serie storiche di classi istituzionali denominate in euro; in assenza, altra classe disponibile i cui rendimenti dovranno essere convertiti in euro al cambio ufficiale BCE. Gli AuM dovranno essere riferiti alla somma di tutte le classi esistenti per il singolo OICR/Sicav Ucits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t>
    </r>
    <r>
      <rPr>
        <b/>
        <sz val="14"/>
        <rFont val="Arial"/>
        <family val="2"/>
      </rPr>
      <t>Fornire in apposito allegato pdf i relativi factsheet a marzo 2019.</t>
    </r>
    <r>
      <rPr>
        <sz val="14"/>
        <rFont val="Arial"/>
        <family val="2"/>
      </rPr>
      <t xml:space="preserve">
- volatilità e tev (se richieste) dovranno essere calcolate su dati di rendimento mensili ed espressi su base annua utilizzando un fattore di annualizzazione pari a 12 (ovvero radice quadrata di 12).</t>
    </r>
  </si>
  <si>
    <t>- patrimonio non inferiore a 200 milioni di euro al 31 marzo 2019?</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</si>
  <si>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</si>
  <si>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 di cui gestito tramite approccio ESG (% su TOTALE PATRIMONIO)</t>
  </si>
  <si>
    <t>- di cui gestito tramite approccio ESG (% su TOTALE NUMERO PORTAFOGLI)</t>
  </si>
  <si>
    <t>Duration 
(anni, bond)</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</si>
  <si>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</si>
  <si>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t>rend. annuo da gen. 16 - mar. 19</t>
  </si>
  <si>
    <t>Portafogli simili gestiti alla data di pubblicazione del Bando (fornire se possibile ulteriori dettagli rispetto a tali portafogli in allegato .pdf)</t>
  </si>
  <si>
    <t>Esposizione su strumenti obbligazionari HY (su tot. ptf.)</t>
  </si>
  <si>
    <t>gen. 19 - mar. 19</t>
  </si>
  <si>
    <t>Price Earnings (azioni)</t>
  </si>
  <si>
    <t>Illustrare sinteticamente la strategia di investimento per il mandato evidenziando in particolare:
- il processo di costruzione del portafoglio, le modalità di allocazione tra asset class e la selezione titoli all'interno di ciascuna di esse;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</si>
  <si>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Indicare in Tabella il grado di importanza, nelle scelte gestionali attive, dei principali driver di performance riportati.</t>
  </si>
  <si>
    <t>Indicare in Tabella le informazioni richieste con riferimento ad esperienze di gestione con benchmark azionari ESG.</t>
  </si>
  <si>
    <t>18. Esperienza specifica in benchmark ESG</t>
  </si>
  <si>
    <t>Anni di esperienza in portafogli con benchmark azionari ESG</t>
  </si>
  <si>
    <t>Numero di portafogli in gestione con benchmark azionari ESG</t>
  </si>
  <si>
    <t>- di cui con benchmark Dow Jones Sustainability (nr)</t>
  </si>
  <si>
    <t>Indicare gli ulteriori provider di benchmark azionari ESG dei portafogli precedentemente rendicontati</t>
  </si>
  <si>
    <t>*includere sia mandati segregati per investitori istituzionali che OICR/SICAV Ucits</t>
  </si>
  <si>
    <t>- obbligazioni corporate non superiori al 30%?</t>
  </si>
  <si>
    <t>- componente azionaria compresa tra il 51% e il 70%?</t>
  </si>
  <si>
    <r>
      <t xml:space="preserve">Compilare la tabella di seguito riportata tenendo conto delle seguenti istruzioni:
- qualora il candidato gestisca più di 7 mandati segregati per clientela istituzionale conformi è necessario rendicontare i dati richiesti per tutti e soli i primi 7 portafogli ordinati per patrimonio decrescente a fine marzo 2019. In ipotesi il candidato gestisca meno di 7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dovranno essere calcolate su dati di rendimento mensili ed espressi su base annua utilizzando un fattore di annualizzazione pari a 12 (ovvero radice quadrata di 12).</t>
    </r>
  </si>
  <si>
    <t>Descrivere le assunzioni su cui è stata costruita la proposta di allocazione iniziale e le stime di rendimento e rischio attesi dalle asset class indicate, evidenziando inoltre il grado di liquidità del portafoglio proposto.
(massimo 1000 caratteri)</t>
  </si>
  <si>
    <t>Indicare quali sono i parametri monitorati dal Risk Manager per questo tipo di mandato, come vengono determinati eventuali limiti operativi, quale reportistica viene rilasciata al Cliente e con che periodicità. 
(massimo 2000 caratteri)</t>
  </si>
  <si>
    <t>Se presenti, descrivere eventuali rating assegnati al Gestore da parte di società di valutazione specializzate (es. Citywire, Morningstar...)</t>
  </si>
  <si>
    <t>- Paesi Emergenti (obbligazioni + azioni) non superiori al 20%?</t>
  </si>
  <si>
    <t>Gruppo di appartenenza della Società candidata</t>
  </si>
  <si>
    <t>Per la compilazione della voce "Altro", specificare sovrascrivendo la cella</t>
  </si>
  <si>
    <r>
      <t xml:space="preserve">Compilare le Tabelle - seguendo le istruzioni riportate - rendicontando i portafogli "Bilanciati Globali Attivi" conformi* gestiti, ordinati per patrimonio decrescente.
È possibile includere esclusivamente mandati segregati gestiti per clientela istituzionale non captive (sino a un massimo di 7) e OICR/Sicav UCITS (sino ad un massimo di 3).
L'indicazione del nome del Cliente per i mandati segregati comporterà l'attribuzione di un punteggio superiore. 
* I portafogli conformi rendicontati devono rispettare TUTTI i criteri di conformità (SIA per il portafoglio SIA per il benchmark) di seguito elencati pena esclusione. 
</t>
    </r>
    <r>
      <rPr>
        <b/>
        <u/>
        <sz val="11"/>
        <rFont val="Arial"/>
        <family val="2"/>
      </rPr>
      <t xml:space="preserve">
Criteri di conformità del portafoglio:</t>
    </r>
    <r>
      <rPr>
        <sz val="11"/>
        <rFont val="Arial"/>
        <family val="2"/>
      </rPr>
      <t xml:space="preserve">
- valorizzazione e rendicontazione a valori di mercato;
- presenza di parametro di riferimento </t>
    </r>
    <r>
      <rPr>
        <u/>
        <sz val="11"/>
        <rFont val="Arial"/>
        <family val="2"/>
      </rPr>
      <t>(ovvero</t>
    </r>
    <r>
      <rPr>
        <i/>
        <u/>
        <sz val="11"/>
        <rFont val="Arial"/>
        <family val="2"/>
      </rPr>
      <t xml:space="preserve"> </t>
    </r>
    <r>
      <rPr>
        <b/>
        <i/>
        <u/>
        <sz val="11"/>
        <rFont val="Arial"/>
        <family val="2"/>
      </rPr>
      <t>benchmark</t>
    </r>
    <r>
      <rPr>
        <u/>
        <sz val="11"/>
        <rFont val="Arial"/>
        <family val="2"/>
      </rPr>
      <t>)</t>
    </r>
    <r>
      <rPr>
        <sz val="11"/>
        <rFont val="Arial"/>
        <family val="2"/>
      </rPr>
      <t xml:space="preserve"> interamente espresso da indici di mercato (non sono ammesse le cd. "gestioni total return")
- patrimonio non inferiore a: 30 Mln € per mandati segregati; 200 Mln € per OICR/Sicav;
- gestione in corso al 31/03/2019;
- stile di gestione attivo.
</t>
    </r>
    <r>
      <rPr>
        <b/>
        <u/>
        <sz val="11"/>
        <rFont val="Arial"/>
        <family val="2"/>
      </rPr>
      <t xml:space="preserve">Criteri di conformità del </t>
    </r>
    <r>
      <rPr>
        <b/>
        <i/>
        <u/>
        <sz val="11"/>
        <rFont val="Arial"/>
        <family val="2"/>
      </rPr>
      <t>benchmark</t>
    </r>
    <r>
      <rPr>
        <b/>
        <u/>
        <sz val="11"/>
        <rFont val="Arial"/>
        <family val="2"/>
      </rPr>
      <t>:</t>
    </r>
    <r>
      <rPr>
        <sz val="11"/>
        <rFont val="Arial"/>
        <family val="2"/>
      </rPr>
      <t xml:space="preserve">
- azioni diversificate globalmente;
- quota azionaria compresa tra il 51% e il 70%;
- quota obbligazioni corporate non superiore al 30%;
- quota obbligazioni corporate high yield non superiore al 20%;
- quota Paesi Emergenti (obbligazioni + azioni) non superiore al 20%.</t>
    </r>
  </si>
  <si>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</si>
  <si>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</si>
  <si>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</si>
  <si>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</si>
  <si>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Credito (es. periferici vs centrali, curva Euro vs corporate)</t>
  </si>
  <si>
    <t>Allocazione per potenziale di crescita "Value" vs "Growth"</t>
  </si>
  <si>
    <t>Patrimonio relativo a portafogli gestiti con benchmark azionari ESG (Mln €)</t>
  </si>
  <si>
    <t>- di cui con benchmark Dow Jones Sustainability (Mln €)</t>
  </si>
  <si>
    <t>Patrimonio (Mln €)</t>
  </si>
  <si>
    <r>
      <t xml:space="preserve">Indicare sinteticamente: 
- struttura e funzionamento del team di gestione dedicato al mandato;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</si>
  <si>
    <t>Allocazione dimensionale "Large/mid vs small cap"</t>
  </si>
  <si>
    <t>- patrimonio non inferiore a 30 milioni di euro al 31 marzo 2019?</t>
  </si>
  <si>
    <t>Fornire in Tabella stima dei livelli commissionali medi (in %) che verranno applicati sulle transazioni azionarie, per area geografica e il turnover azionario medio annuo atteso per il mandato in oggetto.
Indicare inoltre una stima annua in Euro degli oneri di transazione azionari gravanti sul mandato, utilizzando come base per tale stima il patrimonio oggetto di affidamento iniziale del Comparto (70 Mln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</si>
</sst>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410]mmm\-yy;@"/>
    <numFmt numFmtId="166" formatCode="0.0"/>
    <numFmt numFmtId="167" formatCode="#,##0.0"/>
  </numFmts>
  <fonts count="52" x14ac:knownFonts="1">
    <font>
      <sz val="10"/>
      <name val="Arial"/>
    </font>
    <font>
      <sz val="11"/>
      <color theme="1"/>
      <name val="Calibri"/>
      <family val="2"/>
      <scheme val="minor"/>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indexed="14"/>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b/>
      <u/>
      <sz val="14"/>
      <color rgb="FF005298"/>
      <name val="Arial"/>
      <family val="2"/>
    </font>
    <font>
      <sz val="14"/>
      <name val="Arial"/>
      <family val="2"/>
    </font>
    <font>
      <u/>
      <sz val="14"/>
      <name val="Arial"/>
      <family val="2"/>
    </font>
    <font>
      <b/>
      <sz val="16"/>
      <color rgb="FF005298"/>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b/>
      <u/>
      <sz val="14"/>
      <name val="Arial"/>
      <family val="2"/>
    </font>
    <font>
      <sz val="12"/>
      <color theme="0" tint="-0.499984740745262"/>
      <name val="Arial"/>
      <family val="2"/>
    </font>
    <font>
      <b/>
      <sz val="16"/>
      <color theme="0"/>
      <name val="Arial"/>
      <family val="2"/>
    </font>
    <font>
      <i/>
      <sz val="12"/>
      <name val="Arial"/>
      <family val="2"/>
    </font>
    <font>
      <sz val="10"/>
      <name val="Arial"/>
      <family val="2"/>
    </font>
    <font>
      <u/>
      <sz val="11"/>
      <color theme="1"/>
      <name val="Arial"/>
      <family val="2"/>
    </font>
    <font>
      <b/>
      <sz val="28"/>
      <color theme="0"/>
      <name val="Arial"/>
      <family val="2"/>
    </font>
    <font>
      <u/>
      <sz val="11"/>
      <name val="Arial"/>
      <family val="2"/>
    </font>
    <font>
      <b/>
      <u/>
      <sz val="11"/>
      <name val="Arial"/>
      <family val="2"/>
    </font>
    <font>
      <i/>
      <u/>
      <sz val="11"/>
      <name val="Arial"/>
      <family val="2"/>
    </font>
    <font>
      <b/>
      <i/>
      <u/>
      <sz val="11"/>
      <name val="Arial"/>
      <family val="2"/>
    </font>
    <font>
      <sz val="12"/>
      <color rgb="FF0A419B"/>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tted">
        <color indexed="64"/>
      </top>
      <bottom/>
      <diagonal/>
    </border>
    <border>
      <left style="hair">
        <color indexed="64"/>
      </left>
      <right style="thin">
        <color indexed="64"/>
      </right>
      <top style="dotted">
        <color indexed="64"/>
      </top>
      <bottom/>
      <diagonal/>
    </border>
  </borders>
  <cellStyleXfs count="15">
    <xf numFmtId="0" fontId="0" fillId="0" borderId="0"/>
    <xf numFmtId="0" fontId="6" fillId="0" borderId="0"/>
    <xf numFmtId="9" fontId="4"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0" fontId="9" fillId="0" borderId="0" applyNumberFormat="0" applyFill="0" applyBorder="0" applyAlignment="0" applyProtection="0"/>
    <xf numFmtId="0" fontId="4" fillId="0" borderId="0"/>
    <xf numFmtId="0" fontId="4" fillId="0" borderId="0"/>
    <xf numFmtId="0" fontId="4" fillId="0" borderId="0"/>
    <xf numFmtId="0" fontId="4" fillId="0" borderId="0"/>
    <xf numFmtId="43" fontId="44" fillId="0" borderId="0" applyFont="0" applyFill="0" applyBorder="0" applyAlignment="0" applyProtection="0"/>
    <xf numFmtId="0" fontId="1" fillId="0" borderId="0"/>
    <xf numFmtId="9" fontId="4" fillId="0" borderId="0" applyFont="0" applyFill="0" applyBorder="0" applyAlignment="0" applyProtection="0"/>
  </cellStyleXfs>
  <cellXfs count="318">
    <xf numFmtId="0" fontId="0" fillId="0" borderId="0" xfId="0"/>
    <xf numFmtId="0" fontId="10" fillId="2" borderId="0" xfId="0" applyFont="1" applyFill="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9" fontId="13" fillId="2" borderId="0" xfId="0" applyNumberFormat="1" applyFont="1" applyFill="1" applyBorder="1" applyAlignment="1">
      <alignment vertical="center"/>
    </xf>
    <xf numFmtId="0" fontId="7" fillId="0" borderId="2" xfId="0" applyFont="1" applyBorder="1" applyAlignment="1">
      <alignment vertical="center" wrapText="1"/>
    </xf>
    <xf numFmtId="10" fontId="16" fillId="0" borderId="1" xfId="2" applyNumberFormat="1" applyFont="1" applyFill="1" applyBorder="1" applyAlignment="1">
      <alignment horizontal="center" vertical="center" wrapText="1"/>
    </xf>
    <xf numFmtId="0" fontId="10" fillId="2" borderId="0" xfId="0" applyFont="1" applyFill="1" applyAlignment="1">
      <alignment vertical="center"/>
    </xf>
    <xf numFmtId="0" fontId="18" fillId="3" borderId="2" xfId="0" quotePrefix="1" applyFont="1" applyFill="1" applyBorder="1" applyAlignment="1">
      <alignment vertical="center" wrapText="1"/>
    </xf>
    <xf numFmtId="0" fontId="10" fillId="3" borderId="2" xfId="8" quotePrefix="1" applyFont="1" applyFill="1" applyBorder="1" applyAlignment="1">
      <alignment vertical="center" wrapText="1"/>
    </xf>
    <xf numFmtId="0" fontId="19" fillId="2" borderId="0" xfId="0" applyFont="1" applyFill="1" applyAlignment="1">
      <alignment vertical="center"/>
    </xf>
    <xf numFmtId="0" fontId="7" fillId="0" borderId="6" xfId="0" applyFont="1" applyBorder="1" applyAlignment="1">
      <alignment horizontal="right" vertical="center" wrapText="1"/>
    </xf>
    <xf numFmtId="0" fontId="7" fillId="6" borderId="2" xfId="0" applyFont="1" applyFill="1" applyBorder="1" applyAlignment="1">
      <alignment horizontal="center" vertical="center" wrapText="1"/>
    </xf>
    <xf numFmtId="0" fontId="10" fillId="0" borderId="0" xfId="0" applyFont="1" applyFill="1" applyBorder="1" applyAlignment="1">
      <alignment vertical="center"/>
    </xf>
    <xf numFmtId="0" fontId="15" fillId="2" borderId="0" xfId="0" applyFont="1" applyFill="1" applyAlignment="1">
      <alignment vertical="center"/>
    </xf>
    <xf numFmtId="9" fontId="14" fillId="3" borderId="0" xfId="2" applyFont="1" applyFill="1" applyAlignment="1">
      <alignment horizontal="center" vertical="center"/>
    </xf>
    <xf numFmtId="0" fontId="7" fillId="0" borderId="4" xfId="0" applyFont="1" applyFill="1" applyBorder="1" applyAlignment="1">
      <alignment horizontal="left" vertical="center" wrapText="1"/>
    </xf>
    <xf numFmtId="0" fontId="7" fillId="6" borderId="2" xfId="0" applyFont="1" applyFill="1" applyBorder="1" applyAlignment="1">
      <alignment vertical="center" wrapText="1"/>
    </xf>
    <xf numFmtId="164" fontId="7" fillId="0" borderId="9" xfId="2" applyNumberFormat="1" applyFont="1" applyBorder="1" applyAlignment="1">
      <alignment horizontal="center" vertical="center"/>
    </xf>
    <xf numFmtId="164" fontId="18" fillId="5" borderId="9" xfId="2" applyNumberFormat="1" applyFont="1" applyFill="1" applyBorder="1" applyAlignment="1">
      <alignment horizontal="center" vertical="center"/>
    </xf>
    <xf numFmtId="164" fontId="18" fillId="3" borderId="10" xfId="2" applyNumberFormat="1" applyFont="1" applyFill="1" applyBorder="1" applyAlignment="1">
      <alignment horizontal="center" vertical="center"/>
    </xf>
    <xf numFmtId="164" fontId="18" fillId="5" borderId="11" xfId="2" applyNumberFormat="1" applyFont="1" applyFill="1" applyBorder="1" applyAlignment="1">
      <alignment horizontal="center" vertical="center"/>
    </xf>
    <xf numFmtId="164" fontId="10" fillId="2" borderId="0" xfId="2" applyNumberFormat="1" applyFont="1" applyFill="1" applyAlignment="1">
      <alignment horizontal="center" vertical="center"/>
    </xf>
    <xf numFmtId="0" fontId="10" fillId="0" borderId="0" xfId="0" applyFont="1" applyAlignment="1">
      <alignment vertical="center"/>
    </xf>
    <xf numFmtId="0" fontId="7" fillId="3" borderId="3" xfId="6" applyFont="1" applyFill="1" applyBorder="1" applyAlignment="1">
      <alignment horizontal="right" vertical="center"/>
    </xf>
    <xf numFmtId="0" fontId="7" fillId="3" borderId="6" xfId="6" applyFont="1" applyFill="1" applyBorder="1" applyAlignment="1">
      <alignment horizontal="right" vertical="center"/>
    </xf>
    <xf numFmtId="0" fontId="7" fillId="3" borderId="4" xfId="6" applyFont="1" applyFill="1" applyBorder="1" applyAlignment="1">
      <alignment horizontal="right" vertical="center"/>
    </xf>
    <xf numFmtId="0" fontId="22" fillId="3" borderId="8" xfId="6" applyFont="1" applyFill="1" applyBorder="1" applyAlignment="1">
      <alignment horizontal="right" vertical="center"/>
    </xf>
    <xf numFmtId="0" fontId="7" fillId="0" borderId="3" xfId="0" applyFont="1" applyFill="1" applyBorder="1" applyAlignment="1">
      <alignment vertical="center" wrapText="1"/>
    </xf>
    <xf numFmtId="0" fontId="7" fillId="3" borderId="3" xfId="0" applyFont="1" applyFill="1" applyBorder="1" applyAlignment="1">
      <alignment vertical="center" wrapText="1"/>
    </xf>
    <xf numFmtId="0" fontId="10" fillId="0" borderId="0" xfId="0" applyFont="1" applyFill="1" applyBorder="1"/>
    <xf numFmtId="0" fontId="28" fillId="0" borderId="6" xfId="0" applyFont="1" applyBorder="1" applyAlignment="1">
      <alignment vertical="center" wrapText="1"/>
    </xf>
    <xf numFmtId="0" fontId="10" fillId="0" borderId="6" xfId="0" applyFont="1" applyBorder="1" applyAlignment="1">
      <alignment vertical="center" wrapText="1"/>
    </xf>
    <xf numFmtId="0" fontId="27" fillId="0" borderId="6" xfId="0" applyFont="1" applyBorder="1" applyAlignment="1">
      <alignment vertical="center" wrapText="1"/>
    </xf>
    <xf numFmtId="0" fontId="16" fillId="0" borderId="1" xfId="8"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8" xfId="0" applyFont="1" applyFill="1" applyBorder="1" applyAlignment="1">
      <alignment vertical="center"/>
    </xf>
    <xf numFmtId="0" fontId="16" fillId="3" borderId="2" xfId="8" quotePrefix="1" applyFont="1" applyFill="1" applyBorder="1" applyAlignment="1">
      <alignmen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28" fillId="3" borderId="6" xfId="0" applyFont="1" applyFill="1" applyBorder="1" applyAlignment="1">
      <alignment vertical="center" wrapText="1"/>
    </xf>
    <xf numFmtId="0" fontId="28" fillId="0" borderId="4" xfId="0" applyFont="1" applyBorder="1" applyAlignment="1">
      <alignment vertical="center" wrapText="1"/>
    </xf>
    <xf numFmtId="3" fontId="7" fillId="6" borderId="2" xfId="0" applyNumberFormat="1" applyFont="1" applyFill="1" applyBorder="1" applyAlignment="1">
      <alignment horizontal="center" vertical="center" wrapText="1"/>
    </xf>
    <xf numFmtId="164" fontId="18" fillId="5" borderId="18" xfId="2" applyNumberFormat="1" applyFont="1" applyFill="1" applyBorder="1" applyAlignment="1">
      <alignment horizontal="center" vertical="center"/>
    </xf>
    <xf numFmtId="164" fontId="18" fillId="5" borderId="19" xfId="2" applyNumberFormat="1" applyFont="1" applyFill="1" applyBorder="1" applyAlignment="1">
      <alignment horizontal="center" vertical="center"/>
    </xf>
    <xf numFmtId="164" fontId="18" fillId="5" borderId="20" xfId="2" applyNumberFormat="1" applyFont="1" applyFill="1" applyBorder="1" applyAlignment="1">
      <alignment horizontal="center" vertical="center"/>
    </xf>
    <xf numFmtId="164" fontId="18" fillId="5" borderId="21" xfId="2" applyNumberFormat="1" applyFont="1" applyFill="1" applyBorder="1" applyAlignment="1">
      <alignment horizontal="center" vertical="center"/>
    </xf>
    <xf numFmtId="164" fontId="18" fillId="5" borderId="22" xfId="2" applyNumberFormat="1" applyFont="1" applyFill="1" applyBorder="1" applyAlignment="1">
      <alignment horizontal="center" vertical="center"/>
    </xf>
    <xf numFmtId="164" fontId="18" fillId="5" borderId="23" xfId="2" applyNumberFormat="1" applyFont="1" applyFill="1" applyBorder="1" applyAlignment="1">
      <alignment horizontal="center" vertical="center"/>
    </xf>
    <xf numFmtId="0" fontId="23" fillId="0" borderId="0" xfId="0" applyFont="1" applyFill="1" applyAlignment="1">
      <alignment vertical="center"/>
    </xf>
    <xf numFmtId="0" fontId="20" fillId="0" borderId="0" xfId="0" applyFont="1" applyFill="1" applyAlignment="1">
      <alignment horizontal="left" vertical="center"/>
    </xf>
    <xf numFmtId="0" fontId="23" fillId="0" borderId="0" xfId="0" applyFont="1" applyFill="1" applyAlignment="1">
      <alignment vertical="center" wrapText="1"/>
    </xf>
    <xf numFmtId="0" fontId="31" fillId="0" borderId="0" xfId="0" applyFont="1" applyFill="1" applyAlignment="1">
      <alignment horizontal="center" vertical="center"/>
    </xf>
    <xf numFmtId="0" fontId="23" fillId="0" borderId="0" xfId="0" applyFont="1" applyFill="1" applyAlignment="1">
      <alignment horizontal="left" vertical="center"/>
    </xf>
    <xf numFmtId="0" fontId="25" fillId="0" borderId="0" xfId="0" applyFont="1" applyFill="1" applyAlignment="1">
      <alignment horizontal="left"/>
    </xf>
    <xf numFmtId="0" fontId="25" fillId="0" borderId="0" xfId="0" applyFont="1" applyFill="1" applyAlignment="1">
      <alignment horizontal="left" wrapText="1"/>
    </xf>
    <xf numFmtId="0" fontId="23" fillId="0" borderId="9" xfId="0" applyFont="1" applyFill="1" applyBorder="1" applyAlignment="1">
      <alignment horizontal="right" wrapText="1"/>
    </xf>
    <xf numFmtId="0" fontId="24" fillId="0" borderId="9" xfId="7" applyFont="1" applyFill="1" applyBorder="1" applyAlignment="1">
      <alignment vertical="center" wrapText="1"/>
    </xf>
    <xf numFmtId="0" fontId="23" fillId="0" borderId="9" xfId="0" applyFont="1" applyFill="1" applyBorder="1" applyAlignment="1">
      <alignment horizontal="left" wrapText="1"/>
    </xf>
    <xf numFmtId="0" fontId="23" fillId="0" borderId="0" xfId="0" applyFont="1" applyFill="1" applyAlignment="1">
      <alignment horizontal="right" vertical="center"/>
    </xf>
    <xf numFmtId="0" fontId="32" fillId="0" borderId="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0" fillId="7" borderId="1" xfId="0" applyFont="1" applyFill="1" applyBorder="1" applyAlignment="1">
      <alignment horizontal="left" vertical="center" wrapText="1"/>
    </xf>
    <xf numFmtId="0" fontId="30" fillId="7" borderId="7" xfId="0" applyFont="1" applyFill="1" applyBorder="1" applyAlignment="1">
      <alignment horizontal="left" vertical="center" wrapText="1"/>
    </xf>
    <xf numFmtId="0" fontId="30" fillId="7" borderId="7" xfId="0" applyFont="1" applyFill="1" applyBorder="1" applyAlignment="1">
      <alignment horizontal="left" vertical="center"/>
    </xf>
    <xf numFmtId="0" fontId="30" fillId="7" borderId="7" xfId="10" applyFont="1" applyFill="1" applyBorder="1" applyAlignment="1">
      <alignment horizontal="left" vertical="center"/>
    </xf>
    <xf numFmtId="0" fontId="30" fillId="7" borderId="5" xfId="0" applyFont="1" applyFill="1" applyBorder="1" applyAlignment="1">
      <alignment horizontal="left" vertical="center"/>
    </xf>
    <xf numFmtId="0" fontId="30" fillId="7" borderId="2"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36" fillId="0" borderId="0" xfId="0" applyFont="1" applyFill="1" applyAlignment="1">
      <alignment vertical="center"/>
    </xf>
    <xf numFmtId="0" fontId="37" fillId="3" borderId="0" xfId="0" applyFont="1" applyFill="1" applyAlignment="1">
      <alignment vertical="center"/>
    </xf>
    <xf numFmtId="0" fontId="35" fillId="0" borderId="2" xfId="0" applyFont="1" applyFill="1" applyBorder="1" applyAlignment="1">
      <alignment vertical="center" wrapText="1"/>
    </xf>
    <xf numFmtId="0" fontId="35" fillId="8" borderId="3" xfId="0" applyFont="1" applyFill="1" applyBorder="1" applyAlignment="1">
      <alignment vertical="center" wrapText="1"/>
    </xf>
    <xf numFmtId="0" fontId="10" fillId="0" borderId="0" xfId="0" applyFont="1" applyFill="1" applyAlignment="1">
      <alignment vertical="center"/>
    </xf>
    <xf numFmtId="0" fontId="17" fillId="7" borderId="6"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8" borderId="2" xfId="0" applyFont="1" applyFill="1" applyBorder="1" applyAlignment="1">
      <alignment vertical="center" wrapText="1"/>
    </xf>
    <xf numFmtId="0" fontId="19" fillId="2" borderId="15" xfId="0" applyFont="1" applyFill="1" applyBorder="1" applyAlignment="1">
      <alignment vertical="center"/>
    </xf>
    <xf numFmtId="0" fontId="38" fillId="2" borderId="2" xfId="0" applyFont="1" applyFill="1" applyBorder="1" applyAlignment="1">
      <alignment vertical="center" wrapText="1"/>
    </xf>
    <xf numFmtId="0" fontId="34" fillId="8" borderId="2" xfId="8" applyFont="1" applyFill="1" applyBorder="1" applyAlignment="1">
      <alignment vertical="center" wrapText="1"/>
    </xf>
    <xf numFmtId="0" fontId="22" fillId="8" borderId="2" xfId="8" applyFont="1" applyFill="1" applyBorder="1" applyAlignment="1">
      <alignment vertical="center" wrapText="1"/>
    </xf>
    <xf numFmtId="0" fontId="11" fillId="0" borderId="0" xfId="0" applyFont="1" applyFill="1" applyBorder="1" applyAlignment="1">
      <alignment vertical="center"/>
    </xf>
    <xf numFmtId="0" fontId="10" fillId="0" borderId="0" xfId="0" applyFont="1" applyFill="1" applyAlignment="1">
      <alignment horizontal="center" vertical="center"/>
    </xf>
    <xf numFmtId="9" fontId="10" fillId="0" borderId="0" xfId="11" applyNumberFormat="1" applyFont="1" applyFill="1" applyAlignment="1">
      <alignment horizontal="center" vertical="center"/>
    </xf>
    <xf numFmtId="9" fontId="10" fillId="0" borderId="0" xfId="0" applyNumberFormat="1" applyFont="1" applyFill="1" applyAlignment="1">
      <alignment vertical="center"/>
    </xf>
    <xf numFmtId="9" fontId="12" fillId="0" borderId="0" xfId="0" applyNumberFormat="1" applyFont="1" applyFill="1" applyAlignment="1">
      <alignment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5" fillId="0" borderId="2" xfId="0" applyFont="1" applyFill="1" applyBorder="1" applyAlignment="1">
      <alignment vertical="center"/>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7" fillId="0" borderId="26"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3" fontId="7" fillId="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7" fillId="0" borderId="2" xfId="0" quotePrefix="1" applyFont="1" applyFill="1" applyBorder="1" applyAlignment="1">
      <alignment vertical="center" wrapText="1"/>
    </xf>
    <xf numFmtId="0" fontId="18" fillId="0" borderId="24" xfId="0" quotePrefix="1" applyFont="1" applyFill="1" applyBorder="1" applyAlignment="1">
      <alignment horizontal="right" vertical="center" wrapText="1"/>
    </xf>
    <xf numFmtId="0" fontId="18" fillId="0" borderId="26" xfId="0" quotePrefix="1" applyFont="1" applyFill="1" applyBorder="1" applyAlignment="1">
      <alignment horizontal="right" vertical="center" wrapText="1"/>
    </xf>
    <xf numFmtId="3" fontId="18" fillId="4" borderId="24" xfId="0" applyNumberFormat="1" applyFont="1" applyFill="1" applyBorder="1" applyAlignment="1">
      <alignment horizontal="center" vertical="center" wrapText="1"/>
    </xf>
    <xf numFmtId="3" fontId="18" fillId="4" borderId="25" xfId="0" applyNumberFormat="1" applyFont="1" applyFill="1" applyBorder="1" applyAlignment="1">
      <alignment horizontal="center" vertical="center" wrapText="1"/>
    </xf>
    <xf numFmtId="3" fontId="18" fillId="4" borderId="26" xfId="0" applyNumberFormat="1" applyFont="1" applyFill="1" applyBorder="1" applyAlignment="1">
      <alignment horizontal="center" vertical="center" wrapText="1"/>
    </xf>
    <xf numFmtId="0" fontId="39" fillId="0" borderId="2" xfId="0" applyFont="1" applyFill="1" applyBorder="1" applyAlignment="1">
      <alignment vertical="center" wrapText="1"/>
    </xf>
    <xf numFmtId="0" fontId="39" fillId="0" borderId="2" xfId="0" applyFont="1" applyFill="1" applyBorder="1" applyAlignment="1">
      <alignment horizontal="center" vertical="center" wrapText="1"/>
    </xf>
    <xf numFmtId="0" fontId="16" fillId="3" borderId="2" xfId="0" applyFont="1" applyFill="1" applyBorder="1" applyAlignment="1">
      <alignment vertical="center" wrapText="1"/>
    </xf>
    <xf numFmtId="0" fontId="7" fillId="3" borderId="12" xfId="6" applyFont="1" applyFill="1" applyBorder="1" applyAlignment="1">
      <alignment horizontal="right" vertical="center"/>
    </xf>
    <xf numFmtId="0" fontId="7" fillId="3" borderId="14" xfId="6" applyFont="1" applyFill="1" applyBorder="1" applyAlignment="1">
      <alignment horizontal="right"/>
    </xf>
    <xf numFmtId="10" fontId="16" fillId="0" borderId="29" xfId="2" applyNumberFormat="1" applyFont="1" applyFill="1" applyBorder="1" applyAlignment="1">
      <alignment horizontal="center" vertical="center" wrapText="1"/>
    </xf>
    <xf numFmtId="164" fontId="7" fillId="0" borderId="21" xfId="2" applyNumberFormat="1" applyFont="1" applyBorder="1" applyAlignment="1">
      <alignment horizontal="center" vertical="center"/>
    </xf>
    <xf numFmtId="164" fontId="18" fillId="3" borderId="19" xfId="2" applyNumberFormat="1" applyFont="1" applyFill="1" applyBorder="1" applyAlignment="1">
      <alignment horizontal="center" vertical="center"/>
    </xf>
    <xf numFmtId="0" fontId="37" fillId="0" borderId="0" xfId="0" applyFont="1" applyFill="1" applyAlignment="1">
      <alignment horizontal="left" vertical="center"/>
    </xf>
    <xf numFmtId="0" fontId="30" fillId="7" borderId="3" xfId="0" applyFont="1" applyFill="1" applyBorder="1" applyAlignment="1">
      <alignment horizontal="center" vertical="center" wrapText="1"/>
    </xf>
    <xf numFmtId="0" fontId="39" fillId="0" borderId="24" xfId="0" quotePrefix="1" applyFont="1" applyFill="1" applyBorder="1" applyAlignment="1">
      <alignment horizontal="right" vertical="center" wrapText="1"/>
    </xf>
    <xf numFmtId="0" fontId="39" fillId="0" borderId="25" xfId="0" quotePrefix="1" applyFont="1" applyFill="1" applyBorder="1" applyAlignment="1">
      <alignment horizontal="right" vertical="center" wrapText="1"/>
    </xf>
    <xf numFmtId="0" fontId="39" fillId="0" borderId="26" xfId="0" quotePrefix="1" applyFont="1" applyFill="1" applyBorder="1" applyAlignment="1">
      <alignment horizontal="right" vertical="center" wrapText="1"/>
    </xf>
    <xf numFmtId="0" fontId="41" fillId="0" borderId="2" xfId="0" applyFont="1" applyFill="1" applyBorder="1" applyAlignment="1">
      <alignment vertical="center" wrapText="1"/>
    </xf>
    <xf numFmtId="10" fontId="7" fillId="6" borderId="4" xfId="2" applyNumberFormat="1" applyFont="1" applyFill="1" applyBorder="1" applyAlignment="1">
      <alignment horizontal="center" vertical="center" wrapText="1"/>
    </xf>
    <xf numFmtId="164" fontId="7" fillId="3" borderId="2" xfId="2" applyNumberFormat="1" applyFont="1" applyFill="1" applyBorder="1" applyAlignment="1">
      <alignment horizontal="center" vertical="center" wrapText="1"/>
    </xf>
    <xf numFmtId="164" fontId="18" fillId="4" borderId="24" xfId="2" applyNumberFormat="1" applyFont="1" applyFill="1" applyBorder="1" applyAlignment="1">
      <alignment horizontal="center" vertical="center" wrapText="1"/>
    </xf>
    <xf numFmtId="164" fontId="18" fillId="4" borderId="26" xfId="2" applyNumberFormat="1" applyFont="1" applyFill="1" applyBorder="1" applyAlignment="1">
      <alignment horizontal="center" vertical="center" wrapText="1"/>
    </xf>
    <xf numFmtId="0" fontId="7" fillId="3" borderId="6" xfId="0" applyFont="1" applyFill="1" applyBorder="1" applyAlignment="1">
      <alignment horizontal="right" vertical="center" wrapText="1"/>
    </xf>
    <xf numFmtId="0" fontId="18" fillId="3" borderId="2" xfId="8" quotePrefix="1" applyFont="1" applyFill="1" applyBorder="1" applyAlignment="1">
      <alignment vertical="center" wrapText="1"/>
    </xf>
    <xf numFmtId="0" fontId="29" fillId="0" borderId="6" xfId="7" applyFont="1" applyFill="1" applyBorder="1" applyAlignment="1">
      <alignment horizontal="left" vertical="center" wrapText="1"/>
    </xf>
    <xf numFmtId="164" fontId="7" fillId="4" borderId="24" xfId="2" applyNumberFormat="1" applyFont="1" applyFill="1" applyBorder="1" applyAlignment="1">
      <alignment horizontal="center" vertical="center" wrapText="1"/>
    </xf>
    <xf numFmtId="164" fontId="7" fillId="4" borderId="28" xfId="2" applyNumberFormat="1" applyFont="1" applyFill="1" applyBorder="1" applyAlignment="1">
      <alignment horizontal="center" vertical="center" wrapText="1"/>
    </xf>
    <xf numFmtId="164" fontId="7" fillId="4" borderId="25" xfId="2" applyNumberFormat="1" applyFont="1" applyFill="1" applyBorder="1" applyAlignment="1">
      <alignment horizontal="center" vertical="center" wrapText="1"/>
    </xf>
    <xf numFmtId="164" fontId="7" fillId="4" borderId="27" xfId="2" applyNumberFormat="1" applyFont="1" applyFill="1" applyBorder="1" applyAlignment="1">
      <alignment horizontal="center" vertical="center" wrapText="1"/>
    </xf>
    <xf numFmtId="164" fontId="7" fillId="4" borderId="26" xfId="2" applyNumberFormat="1" applyFont="1" applyFill="1" applyBorder="1" applyAlignment="1">
      <alignment horizontal="center" vertical="center" wrapText="1"/>
    </xf>
    <xf numFmtId="164" fontId="10" fillId="4" borderId="2" xfId="2" applyNumberFormat="1"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164" fontId="18" fillId="5" borderId="10" xfId="2" applyNumberFormat="1" applyFont="1" applyFill="1" applyBorder="1" applyAlignment="1">
      <alignment horizontal="center" vertical="center"/>
    </xf>
    <xf numFmtId="164" fontId="7" fillId="0" borderId="23" xfId="2" applyNumberFormat="1" applyFont="1" applyBorder="1" applyAlignment="1">
      <alignment horizontal="center" vertical="center"/>
    </xf>
    <xf numFmtId="0" fontId="30" fillId="7"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0" fillId="4" borderId="24" xfId="0" applyNumberFormat="1" applyFont="1" applyFill="1" applyBorder="1" applyAlignment="1">
      <alignment horizontal="center" vertical="center"/>
    </xf>
    <xf numFmtId="0" fontId="10" fillId="4" borderId="25" xfId="0" applyNumberFormat="1" applyFont="1" applyFill="1" applyBorder="1" applyAlignment="1">
      <alignment horizontal="center" vertical="center"/>
    </xf>
    <xf numFmtId="0" fontId="10" fillId="4" borderId="26"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xf>
    <xf numFmtId="0" fontId="10" fillId="4" borderId="2" xfId="0" applyNumberFormat="1" applyFont="1" applyFill="1" applyBorder="1" applyAlignment="1">
      <alignment horizontal="left" vertical="center" wrapText="1"/>
    </xf>
    <xf numFmtId="0" fontId="10" fillId="4" borderId="2" xfId="0" applyNumberFormat="1" applyFont="1" applyFill="1" applyBorder="1" applyAlignment="1">
      <alignment horizontal="center" vertical="center" wrapText="1"/>
    </xf>
    <xf numFmtId="0" fontId="10" fillId="4" borderId="24" xfId="0" applyNumberFormat="1" applyFont="1" applyFill="1" applyBorder="1" applyAlignment="1">
      <alignment horizontal="left" vertical="center" wrapText="1"/>
    </xf>
    <xf numFmtId="0" fontId="10" fillId="4" borderId="25" xfId="0" applyNumberFormat="1" applyFont="1" applyFill="1" applyBorder="1" applyAlignment="1">
      <alignment horizontal="left" vertical="center" wrapText="1"/>
    </xf>
    <xf numFmtId="0" fontId="10" fillId="4" borderId="26" xfId="0" applyNumberFormat="1" applyFont="1" applyFill="1" applyBorder="1" applyAlignment="1">
      <alignment horizontal="left" vertical="center" wrapText="1"/>
    </xf>
    <xf numFmtId="0" fontId="10" fillId="4" borderId="2" xfId="0" applyNumberFormat="1" applyFont="1" applyFill="1" applyBorder="1" applyAlignment="1" applyProtection="1">
      <alignment horizontal="left" vertical="center" wrapText="1"/>
    </xf>
    <xf numFmtId="3" fontId="18" fillId="5" borderId="9" xfId="2" applyNumberFormat="1" applyFont="1" applyFill="1" applyBorder="1" applyAlignment="1">
      <alignment horizontal="center" vertical="center"/>
    </xf>
    <xf numFmtId="3" fontId="7" fillId="0" borderId="21" xfId="2" applyNumberFormat="1" applyFont="1" applyBorder="1" applyAlignment="1">
      <alignment horizontal="center" vertical="center"/>
    </xf>
    <xf numFmtId="0" fontId="23" fillId="0" borderId="0" xfId="0" applyFont="1" applyFill="1" applyBorder="1" applyAlignment="1">
      <alignment horizontal="left" wrapText="1"/>
    </xf>
    <xf numFmtId="0" fontId="10" fillId="3" borderId="0" xfId="11" applyFont="1" applyFill="1" applyBorder="1" applyAlignment="1">
      <alignment vertical="center"/>
    </xf>
    <xf numFmtId="0" fontId="10" fillId="2" borderId="0" xfId="11" applyFont="1" applyFill="1" applyAlignment="1">
      <alignment vertical="center"/>
    </xf>
    <xf numFmtId="1" fontId="18" fillId="5" borderId="13" xfId="12" applyNumberFormat="1" applyFont="1" applyFill="1" applyBorder="1" applyAlignment="1">
      <alignment horizontal="center" vertical="center"/>
    </xf>
    <xf numFmtId="1" fontId="18" fillId="5" borderId="30" xfId="12" applyNumberFormat="1" applyFont="1" applyFill="1" applyBorder="1" applyAlignment="1">
      <alignment horizontal="center" vertical="center"/>
    </xf>
    <xf numFmtId="0" fontId="7" fillId="4" borderId="25" xfId="0" applyFont="1" applyFill="1" applyBorder="1" applyAlignment="1">
      <alignment vertical="center" wrapText="1"/>
    </xf>
    <xf numFmtId="0" fontId="7" fillId="4" borderId="26" xfId="0" applyFont="1" applyFill="1" applyBorder="1" applyAlignment="1">
      <alignment vertical="center" wrapText="1"/>
    </xf>
    <xf numFmtId="0" fontId="40" fillId="3" borderId="2" xfId="0" applyFont="1" applyFill="1" applyBorder="1" applyAlignment="1">
      <alignment vertical="center" wrapText="1"/>
    </xf>
    <xf numFmtId="0" fontId="3" fillId="0" borderId="2" xfId="0" applyFont="1" applyFill="1" applyBorder="1" applyAlignment="1">
      <alignment vertical="center" wrapText="1"/>
    </xf>
    <xf numFmtId="10" fontId="10" fillId="0" borderId="0" xfId="0" applyNumberFormat="1" applyFont="1" applyFill="1" applyBorder="1" applyAlignment="1">
      <alignment vertical="center"/>
    </xf>
    <xf numFmtId="10" fontId="10" fillId="0" borderId="0" xfId="0" applyNumberFormat="1" applyFont="1" applyFill="1" applyAlignment="1">
      <alignment vertical="center"/>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5" fillId="3" borderId="2" xfId="0" applyFont="1" applyFill="1" applyBorder="1" applyAlignment="1">
      <alignment vertical="center" wrapText="1"/>
    </xf>
    <xf numFmtId="0" fontId="7" fillId="0" borderId="24" xfId="0" applyFont="1" applyFill="1" applyBorder="1" applyAlignment="1">
      <alignment horizontal="left" vertical="center" wrapText="1"/>
    </xf>
    <xf numFmtId="10" fontId="10" fillId="4" borderId="24" xfId="2"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10" fontId="10" fillId="4" borderId="25" xfId="2" applyNumberFormat="1" applyFont="1" applyFill="1" applyBorder="1" applyAlignment="1">
      <alignment horizontal="center" vertical="center" wrapText="1"/>
    </xf>
    <xf numFmtId="0" fontId="7" fillId="0" borderId="26" xfId="0" applyFont="1" applyFill="1" applyBorder="1" applyAlignment="1">
      <alignment horizontal="left" vertical="center" wrapText="1"/>
    </xf>
    <xf numFmtId="10" fontId="10" fillId="4" borderId="26" xfId="2" applyNumberFormat="1" applyFont="1" applyFill="1" applyBorder="1" applyAlignment="1">
      <alignment horizontal="center" vertical="center" wrapText="1"/>
    </xf>
    <xf numFmtId="0" fontId="16" fillId="3" borderId="3" xfId="6" applyFont="1" applyFill="1" applyBorder="1" applyAlignment="1">
      <alignment horizontal="right" vertical="center" wrapText="1"/>
    </xf>
    <xf numFmtId="0" fontId="39" fillId="0" borderId="1" xfId="0" applyFont="1" applyFill="1" applyBorder="1" applyAlignment="1">
      <alignment horizontal="right" vertical="center" wrapText="1"/>
    </xf>
    <xf numFmtId="0" fontId="30" fillId="7" borderId="31" xfId="0" applyFont="1" applyFill="1" applyBorder="1" applyAlignment="1">
      <alignment horizontal="center" vertical="center" wrapText="1"/>
    </xf>
    <xf numFmtId="0" fontId="32" fillId="0" borderId="31" xfId="0" applyFont="1" applyFill="1" applyBorder="1" applyAlignment="1">
      <alignment horizontal="center" vertical="center" wrapText="1"/>
    </xf>
    <xf numFmtId="9" fontId="43" fillId="3" borderId="9" xfId="11" applyNumberFormat="1" applyFont="1" applyFill="1" applyBorder="1" applyAlignment="1">
      <alignment vertical="center" wrapText="1"/>
    </xf>
    <xf numFmtId="9" fontId="43" fillId="3" borderId="0" xfId="11" applyNumberFormat="1" applyFont="1" applyFill="1" applyAlignment="1">
      <alignment vertical="center" wrapText="1"/>
    </xf>
    <xf numFmtId="9" fontId="43" fillId="3" borderId="0" xfId="11" applyNumberFormat="1" applyFont="1" applyFill="1" applyAlignment="1">
      <alignment horizontal="left" vertical="center"/>
    </xf>
    <xf numFmtId="0" fontId="10" fillId="3" borderId="0" xfId="0" applyFont="1" applyFill="1" applyAlignment="1">
      <alignment vertical="center"/>
    </xf>
    <xf numFmtId="0" fontId="35" fillId="3" borderId="2" xfId="0" applyFont="1" applyFill="1" applyBorder="1" applyAlignment="1">
      <alignment horizontal="center" vertical="center" wrapText="1"/>
    </xf>
    <xf numFmtId="0" fontId="23" fillId="3" borderId="17" xfId="0" applyFont="1" applyFill="1" applyBorder="1" applyAlignment="1">
      <alignment vertical="center" wrapText="1"/>
    </xf>
    <xf numFmtId="0" fontId="23" fillId="4" borderId="17" xfId="0" applyNumberFormat="1" applyFont="1" applyFill="1" applyBorder="1" applyAlignment="1">
      <alignment horizontal="left" vertical="center" wrapText="1"/>
    </xf>
    <xf numFmtId="0" fontId="23" fillId="4" borderId="2" xfId="0" applyNumberFormat="1" applyFont="1" applyFill="1" applyBorder="1" applyAlignment="1">
      <alignment horizontal="left" vertical="center" wrapText="1"/>
    </xf>
    <xf numFmtId="0" fontId="23" fillId="4" borderId="4" xfId="0" applyNumberFormat="1" applyFont="1" applyFill="1" applyBorder="1" applyAlignment="1">
      <alignment horizontal="left" vertical="center" wrapText="1"/>
    </xf>
    <xf numFmtId="0" fontId="29" fillId="2" borderId="2" xfId="7" applyNumberFormat="1" applyFont="1" applyFill="1" applyBorder="1" applyAlignment="1">
      <alignment horizontal="center" vertical="center" wrapText="1"/>
    </xf>
    <xf numFmtId="0" fontId="23" fillId="4" borderId="3" xfId="0" applyNumberFormat="1" applyFont="1" applyFill="1" applyBorder="1" applyAlignment="1" applyProtection="1">
      <alignment horizontal="left" vertical="center" wrapText="1"/>
    </xf>
    <xf numFmtId="0" fontId="29" fillId="2" borderId="31" xfId="7" applyNumberFormat="1" applyFont="1" applyFill="1" applyBorder="1" applyAlignment="1">
      <alignment horizontal="center" vertical="center" wrapText="1"/>
    </xf>
    <xf numFmtId="0" fontId="23" fillId="4" borderId="3" xfId="0" applyNumberFormat="1" applyFont="1" applyFill="1" applyBorder="1" applyAlignment="1">
      <alignment horizontal="left" vertical="center" wrapText="1"/>
    </xf>
    <xf numFmtId="0" fontId="29" fillId="2" borderId="4" xfId="7" applyNumberFormat="1" applyFont="1" applyFill="1" applyBorder="1" applyAlignment="1">
      <alignment horizontal="center" vertical="center" wrapText="1"/>
    </xf>
    <xf numFmtId="0" fontId="7" fillId="4" borderId="28" xfId="2" applyNumberFormat="1" applyFont="1" applyFill="1" applyBorder="1" applyAlignment="1">
      <alignment horizontal="center" vertical="center" wrapText="1"/>
    </xf>
    <xf numFmtId="0" fontId="7" fillId="4" borderId="26" xfId="2" applyNumberFormat="1" applyFont="1" applyFill="1" applyBorder="1" applyAlignment="1">
      <alignment horizontal="center" vertical="center" wrapText="1"/>
    </xf>
    <xf numFmtId="0" fontId="10" fillId="4" borderId="24" xfId="0" applyNumberFormat="1" applyFont="1" applyFill="1" applyBorder="1" applyAlignment="1">
      <alignment horizontal="center" vertical="center" wrapText="1"/>
    </xf>
    <xf numFmtId="0" fontId="10" fillId="4" borderId="25" xfId="0" applyNumberFormat="1" applyFont="1" applyFill="1" applyBorder="1" applyAlignment="1">
      <alignment horizontal="center" vertical="center" wrapText="1"/>
    </xf>
    <xf numFmtId="0" fontId="10" fillId="4" borderId="26" xfId="0" applyNumberFormat="1"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7" fillId="0" borderId="9" xfId="2" applyNumberFormat="1" applyFont="1" applyBorder="1" applyAlignment="1">
      <alignment horizontal="center" vertical="center"/>
    </xf>
    <xf numFmtId="0" fontId="30" fillId="7" borderId="4" xfId="0" applyFont="1" applyFill="1" applyBorder="1" applyAlignment="1">
      <alignment horizontal="center" vertical="center" wrapText="1"/>
    </xf>
    <xf numFmtId="0" fontId="23"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3" borderId="3" xfId="0" applyFont="1" applyFill="1" applyBorder="1" applyAlignment="1">
      <alignment horizontal="left" vertical="center" wrapText="1"/>
    </xf>
    <xf numFmtId="0" fontId="7" fillId="4" borderId="27" xfId="2" applyNumberFormat="1"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9" fillId="2" borderId="17" xfId="7" applyNumberFormat="1" applyFont="1" applyFill="1" applyBorder="1" applyAlignment="1">
      <alignment horizontal="center" vertical="center" wrapText="1"/>
    </xf>
    <xf numFmtId="0" fontId="35" fillId="5" borderId="3" xfId="0" applyFont="1" applyFill="1" applyBorder="1" applyAlignment="1">
      <alignment vertical="center" wrapText="1"/>
    </xf>
    <xf numFmtId="0" fontId="7" fillId="2" borderId="24" xfId="0" applyFont="1" applyFill="1" applyBorder="1" applyAlignment="1">
      <alignment vertical="center" wrapText="1"/>
    </xf>
    <xf numFmtId="0" fontId="10" fillId="4" borderId="24" xfId="14" applyNumberFormat="1" applyFont="1" applyFill="1" applyBorder="1" applyAlignment="1">
      <alignment horizontal="center" vertical="center" wrapText="1"/>
    </xf>
    <xf numFmtId="0" fontId="7" fillId="2" borderId="25" xfId="0" applyFont="1" applyFill="1" applyBorder="1" applyAlignment="1">
      <alignment vertical="center" wrapText="1"/>
    </xf>
    <xf numFmtId="0" fontId="10" fillId="4" borderId="25" xfId="14" applyNumberFormat="1" applyFont="1" applyFill="1" applyBorder="1" applyAlignment="1">
      <alignment horizontal="center" vertical="center" wrapText="1"/>
    </xf>
    <xf numFmtId="0" fontId="10" fillId="4" borderId="2" xfId="14" applyNumberFormat="1" applyFont="1" applyFill="1" applyBorder="1" applyAlignment="1">
      <alignment horizontal="center" vertical="center" wrapText="1"/>
    </xf>
    <xf numFmtId="0" fontId="10" fillId="4" borderId="26" xfId="14" applyNumberFormat="1" applyFont="1" applyFill="1" applyBorder="1" applyAlignment="1">
      <alignment horizontal="center" vertical="center" wrapText="1"/>
    </xf>
    <xf numFmtId="0" fontId="7" fillId="4" borderId="2" xfId="0" applyFont="1" applyFill="1" applyBorder="1" applyAlignment="1">
      <alignment vertical="center" wrapText="1"/>
    </xf>
    <xf numFmtId="0" fontId="7" fillId="0" borderId="5" xfId="0" applyFont="1" applyFill="1" applyBorder="1" applyAlignment="1">
      <alignment horizontal="left" vertical="center" wrapText="1"/>
    </xf>
    <xf numFmtId="164" fontId="7" fillId="3" borderId="28" xfId="2" applyNumberFormat="1" applyFont="1" applyFill="1" applyBorder="1" applyAlignment="1">
      <alignment horizontal="center" vertical="center" wrapText="1"/>
    </xf>
    <xf numFmtId="164" fontId="7" fillId="3" borderId="27" xfId="2" quotePrefix="1" applyNumberFormat="1" applyFont="1" applyFill="1" applyBorder="1" applyAlignment="1">
      <alignment horizontal="center" vertical="center" wrapText="1"/>
    </xf>
    <xf numFmtId="166" fontId="7" fillId="4" borderId="24" xfId="2" applyNumberFormat="1" applyFont="1" applyFill="1" applyBorder="1" applyAlignment="1">
      <alignment horizontal="center" vertical="center" wrapText="1"/>
    </xf>
    <xf numFmtId="0" fontId="7" fillId="0" borderId="6" xfId="0" applyFont="1" applyFill="1" applyBorder="1" applyAlignment="1">
      <alignment vertical="center" wrapText="1"/>
    </xf>
    <xf numFmtId="164" fontId="7" fillId="4" borderId="6" xfId="2" applyNumberFormat="1" applyFont="1" applyFill="1" applyBorder="1" applyAlignment="1">
      <alignment horizontal="center" vertical="center" wrapText="1"/>
    </xf>
    <xf numFmtId="3" fontId="7" fillId="4" borderId="27" xfId="2" applyNumberFormat="1" applyFont="1" applyFill="1" applyBorder="1" applyAlignment="1">
      <alignment horizontal="center" vertical="center" wrapText="1"/>
    </xf>
    <xf numFmtId="2" fontId="7" fillId="4" borderId="27" xfId="2" applyNumberFormat="1" applyFont="1" applyFill="1" applyBorder="1" applyAlignment="1">
      <alignment horizontal="center" vertical="center" wrapText="1"/>
    </xf>
    <xf numFmtId="0" fontId="43" fillId="0" borderId="0" xfId="0" applyFont="1" applyFill="1" applyBorder="1" applyAlignment="1">
      <alignment vertical="center"/>
    </xf>
    <xf numFmtId="0" fontId="23" fillId="0" borderId="2" xfId="0" applyFont="1" applyFill="1" applyBorder="1" applyAlignment="1">
      <alignment horizontal="left" vertical="center" wrapText="1"/>
    </xf>
    <xf numFmtId="164" fontId="7" fillId="0" borderId="24" xfId="0" applyNumberFormat="1" applyFont="1" applyFill="1" applyBorder="1" applyAlignment="1">
      <alignment horizontal="center" vertical="center" wrapText="1"/>
    </xf>
    <xf numFmtId="0" fontId="7" fillId="0" borderId="0" xfId="0" applyFont="1" applyFill="1" applyBorder="1" applyAlignment="1">
      <alignment vertical="center" wrapText="1"/>
    </xf>
    <xf numFmtId="166" fontId="7" fillId="4" borderId="28" xfId="2" applyNumberFormat="1" applyFont="1" applyFill="1" applyBorder="1" applyAlignment="1">
      <alignment horizontal="center" vertical="center" wrapText="1"/>
    </xf>
    <xf numFmtId="0" fontId="18" fillId="5" borderId="33" xfId="2" applyNumberFormat="1" applyFont="1" applyFill="1" applyBorder="1" applyAlignment="1">
      <alignment horizontal="center" vertical="center"/>
    </xf>
    <xf numFmtId="0" fontId="18" fillId="5" borderId="34" xfId="2" applyNumberFormat="1" applyFont="1" applyFill="1" applyBorder="1" applyAlignment="1">
      <alignment horizontal="center" vertical="center"/>
    </xf>
    <xf numFmtId="167" fontId="18" fillId="5" borderId="9" xfId="2" applyNumberFormat="1" applyFont="1" applyFill="1" applyBorder="1" applyAlignment="1">
      <alignment horizontal="center" vertical="center"/>
    </xf>
    <xf numFmtId="167" fontId="18" fillId="5" borderId="21" xfId="2" applyNumberFormat="1" applyFont="1" applyFill="1" applyBorder="1" applyAlignment="1">
      <alignment horizontal="center" vertical="center"/>
    </xf>
    <xf numFmtId="0" fontId="35" fillId="3" borderId="2" xfId="0" applyFont="1" applyFill="1" applyBorder="1" applyAlignment="1">
      <alignment horizontal="center" vertical="center" wrapText="1"/>
    </xf>
    <xf numFmtId="0" fontId="23" fillId="0" borderId="31" xfId="0" applyFont="1" applyFill="1" applyBorder="1" applyAlignment="1">
      <alignment horizontal="left" vertical="center" wrapText="1"/>
    </xf>
    <xf numFmtId="164" fontId="7" fillId="3" borderId="25" xfId="2" quotePrefix="1" applyNumberFormat="1" applyFont="1" applyFill="1" applyBorder="1" applyAlignment="1">
      <alignment horizontal="center" vertical="center" wrapText="1"/>
    </xf>
    <xf numFmtId="0" fontId="29" fillId="2" borderId="3" xfId="7"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1" fontId="10" fillId="4" borderId="24" xfId="2" applyNumberFormat="1" applyFont="1" applyFill="1" applyBorder="1" applyAlignment="1">
      <alignment horizontal="center" vertical="center" wrapText="1"/>
    </xf>
    <xf numFmtId="165" fontId="35" fillId="0" borderId="8" xfId="6" applyNumberFormat="1" applyFont="1" applyFill="1" applyBorder="1" applyAlignment="1">
      <alignment horizontal="right" vertical="center"/>
    </xf>
    <xf numFmtId="0" fontId="10" fillId="0" borderId="6" xfId="6" applyFont="1" applyFill="1" applyBorder="1" applyAlignment="1">
      <alignment horizontal="right" vertical="center"/>
    </xf>
    <xf numFmtId="0" fontId="7" fillId="4" borderId="6" xfId="2" applyNumberFormat="1" applyFont="1" applyFill="1" applyBorder="1" applyAlignment="1">
      <alignment horizontal="center" vertical="center" wrapText="1"/>
    </xf>
    <xf numFmtId="0" fontId="23" fillId="0" borderId="4" xfId="0" applyFont="1" applyFill="1" applyBorder="1" applyAlignment="1">
      <alignment horizontal="left" vertical="center" wrapText="1"/>
    </xf>
    <xf numFmtId="0" fontId="7" fillId="3" borderId="24" xfId="0" applyFont="1" applyFill="1" applyBorder="1" applyAlignment="1">
      <alignment vertical="center" wrapText="1"/>
    </xf>
    <xf numFmtId="164" fontId="7" fillId="3" borderId="28" xfId="2" quotePrefix="1" applyNumberFormat="1" applyFont="1" applyFill="1" applyBorder="1" applyAlignment="1">
      <alignment horizontal="center" vertical="center" wrapText="1"/>
    </xf>
    <xf numFmtId="0" fontId="23" fillId="0" borderId="0" xfId="6" applyFont="1" applyFill="1" applyAlignment="1">
      <alignment vertical="center"/>
    </xf>
    <xf numFmtId="0" fontId="10" fillId="0" borderId="0" xfId="6" applyFont="1" applyFill="1" applyBorder="1" applyAlignment="1">
      <alignment vertical="center"/>
    </xf>
    <xf numFmtId="10" fontId="7" fillId="6" borderId="2" xfId="14" applyNumberFormat="1" applyFont="1" applyFill="1" applyBorder="1" applyAlignment="1">
      <alignment horizontal="center" vertical="center" wrapText="1"/>
    </xf>
    <xf numFmtId="0" fontId="10" fillId="3" borderId="2" xfId="0" quotePrefix="1" applyFont="1" applyFill="1" applyBorder="1" applyAlignment="1">
      <alignment vertical="center" wrapText="1"/>
    </xf>
    <xf numFmtId="0" fontId="10" fillId="0" borderId="2" xfId="8" quotePrefix="1" applyFont="1" applyFill="1" applyBorder="1" applyAlignment="1">
      <alignment vertical="center" wrapText="1"/>
    </xf>
    <xf numFmtId="0" fontId="7" fillId="0" borderId="4" xfId="0" applyFont="1" applyFill="1" applyBorder="1" applyAlignment="1">
      <alignment horizontal="right" vertical="center" wrapText="1"/>
    </xf>
    <xf numFmtId="0" fontId="35" fillId="3" borderId="2" xfId="0" applyFont="1" applyFill="1" applyBorder="1" applyAlignment="1">
      <alignment horizontal="center" vertical="center" wrapText="1"/>
    </xf>
    <xf numFmtId="0" fontId="35" fillId="0" borderId="25" xfId="0" quotePrefix="1" applyFont="1" applyFill="1" applyBorder="1" applyAlignment="1">
      <alignment horizontal="right" vertical="center" wrapText="1"/>
    </xf>
    <xf numFmtId="0" fontId="35" fillId="0" borderId="26" xfId="0" quotePrefix="1" applyFont="1" applyFill="1" applyBorder="1" applyAlignment="1">
      <alignment horizontal="right" vertical="center" wrapText="1"/>
    </xf>
    <xf numFmtId="0" fontId="7" fillId="0" borderId="2" xfId="0" quotePrefix="1" applyFont="1" applyFill="1" applyBorder="1" applyAlignment="1">
      <alignment horizontal="left" vertical="center" wrapText="1"/>
    </xf>
    <xf numFmtId="0" fontId="7" fillId="0" borderId="0" xfId="0" quotePrefix="1" applyFont="1" applyFill="1" applyBorder="1" applyAlignment="1">
      <alignment horizontal="right" vertical="center" wrapText="1"/>
    </xf>
    <xf numFmtId="0" fontId="46" fillId="3" borderId="0" xfId="10" applyFont="1" applyFill="1" applyAlignment="1">
      <alignment horizontal="center" vertical="center" wrapText="1"/>
    </xf>
    <xf numFmtId="167" fontId="7" fillId="4" borderId="28" xfId="2" applyNumberFormat="1" applyFont="1" applyFill="1" applyBorder="1" applyAlignment="1">
      <alignment horizontal="center" vertical="center" wrapText="1"/>
    </xf>
    <xf numFmtId="167" fontId="7" fillId="4" borderId="25" xfId="2" applyNumberFormat="1" applyFont="1" applyFill="1" applyBorder="1" applyAlignment="1">
      <alignment horizontal="center" vertical="center" wrapText="1"/>
    </xf>
    <xf numFmtId="3" fontId="10" fillId="4" borderId="26" xfId="2" applyNumberFormat="1" applyFont="1" applyFill="1" applyBorder="1" applyAlignment="1">
      <alignment horizontal="center" vertical="center" wrapText="1"/>
    </xf>
    <xf numFmtId="164" fontId="7" fillId="0" borderId="10" xfId="2" applyNumberFormat="1" applyFont="1" applyBorder="1" applyAlignment="1">
      <alignment horizontal="center" vertical="center"/>
    </xf>
    <xf numFmtId="164" fontId="7" fillId="0" borderId="19" xfId="2" applyNumberFormat="1" applyFont="1" applyBorder="1" applyAlignment="1">
      <alignment horizontal="center" vertical="center"/>
    </xf>
    <xf numFmtId="0" fontId="10" fillId="4" borderId="24" xfId="2" applyNumberFormat="1" applyFont="1" applyFill="1" applyBorder="1" applyAlignment="1">
      <alignment horizontal="center" vertical="center" wrapText="1"/>
    </xf>
    <xf numFmtId="0" fontId="10" fillId="4" borderId="25" xfId="2" applyNumberFormat="1" applyFont="1" applyFill="1" applyBorder="1" applyAlignment="1">
      <alignment horizontal="center" vertical="center" wrapText="1"/>
    </xf>
    <xf numFmtId="0" fontId="7" fillId="2" borderId="26" xfId="0" applyFont="1" applyFill="1" applyBorder="1" applyAlignment="1">
      <alignment vertical="center" wrapText="1"/>
    </xf>
    <xf numFmtId="0" fontId="10" fillId="4" borderId="26" xfId="2" applyNumberFormat="1" applyFont="1" applyFill="1" applyBorder="1" applyAlignment="1">
      <alignment horizontal="center" vertical="center" wrapText="1"/>
    </xf>
    <xf numFmtId="0" fontId="16" fillId="0" borderId="1" xfId="8" applyFont="1" applyFill="1" applyBorder="1" applyAlignment="1">
      <alignment horizontal="center" vertical="center" wrapText="1"/>
    </xf>
    <xf numFmtId="164" fontId="18" fillId="0" borderId="21" xfId="2" applyNumberFormat="1" applyFont="1" applyFill="1" applyBorder="1" applyAlignment="1">
      <alignment horizontal="center" vertical="center"/>
    </xf>
    <xf numFmtId="0" fontId="30" fillId="7" borderId="32"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0" fillId="7" borderId="3"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42" fillId="0" borderId="0" xfId="10" applyFont="1" applyFill="1" applyBorder="1" applyAlignment="1">
      <alignment horizontal="center" vertical="center" wrapText="1"/>
    </xf>
    <xf numFmtId="0" fontId="33" fillId="0" borderId="0" xfId="10" applyFont="1" applyFill="1" applyAlignment="1">
      <alignment horizontal="center" vertical="center" wrapText="1"/>
    </xf>
    <xf numFmtId="0" fontId="10" fillId="4" borderId="2"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10" fillId="4" borderId="5"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5" xfId="0" applyFont="1" applyFill="1" applyBorder="1" applyAlignment="1">
      <alignment horizontal="left" vertical="center" wrapText="1"/>
    </xf>
    <xf numFmtId="0" fontId="10" fillId="4" borderId="1" xfId="2" applyNumberFormat="1" applyFont="1" applyFill="1" applyBorder="1" applyAlignment="1">
      <alignment horizontal="left" vertical="center" wrapText="1"/>
    </xf>
    <xf numFmtId="0" fontId="10" fillId="4" borderId="5" xfId="2" applyNumberFormat="1" applyFont="1" applyFill="1" applyBorder="1" applyAlignment="1">
      <alignment horizontal="left" vertical="center" wrapText="1"/>
    </xf>
    <xf numFmtId="0" fontId="7" fillId="4" borderId="1" xfId="2" applyNumberFormat="1" applyFont="1" applyFill="1" applyBorder="1" applyAlignment="1">
      <alignment horizontal="center" vertical="center" wrapText="1"/>
    </xf>
    <xf numFmtId="0" fontId="7" fillId="4" borderId="5" xfId="2" applyNumberFormat="1" applyFont="1" applyFill="1" applyBorder="1" applyAlignment="1">
      <alignment horizontal="center" vertical="center" wrapText="1"/>
    </xf>
    <xf numFmtId="0" fontId="16" fillId="0" borderId="1" xfId="8" applyFont="1" applyFill="1" applyBorder="1" applyAlignment="1">
      <alignment horizontal="center" vertical="center" wrapText="1"/>
    </xf>
    <xf numFmtId="0" fontId="16" fillId="0" borderId="5" xfId="8" applyFont="1" applyFill="1" applyBorder="1" applyAlignment="1">
      <alignment horizontal="center" vertical="center" wrapText="1"/>
    </xf>
    <xf numFmtId="164" fontId="7" fillId="0" borderId="1" xfId="2" applyNumberFormat="1" applyFont="1" applyBorder="1" applyAlignment="1">
      <alignment horizontal="center" vertical="center" wrapText="1"/>
    </xf>
    <xf numFmtId="164" fontId="7" fillId="0" borderId="5" xfId="2" applyNumberFormat="1" applyFont="1" applyBorder="1" applyAlignment="1">
      <alignment horizontal="center" vertical="center" wrapText="1"/>
    </xf>
    <xf numFmtId="0" fontId="20" fillId="5" borderId="0" xfId="0" applyFont="1" applyFill="1" applyAlignment="1">
      <alignment horizontal="left" vertical="center" wrapText="1"/>
    </xf>
    <xf numFmtId="0" fontId="35" fillId="0" borderId="1" xfId="8" applyFont="1" applyFill="1" applyBorder="1" applyAlignment="1">
      <alignment horizontal="center" vertical="center" wrapText="1"/>
    </xf>
    <xf numFmtId="0" fontId="35" fillId="0" borderId="5" xfId="8" applyFont="1" applyFill="1" applyBorder="1" applyAlignment="1">
      <alignment horizontal="center" vertical="center" wrapText="1"/>
    </xf>
    <xf numFmtId="0" fontId="33" fillId="3" borderId="0" xfId="10" applyFont="1" applyFill="1" applyAlignment="1">
      <alignment horizontal="center" vertical="center" wrapText="1"/>
    </xf>
    <xf numFmtId="0" fontId="35" fillId="3" borderId="1" xfId="8" applyFont="1" applyFill="1" applyBorder="1" applyAlignment="1">
      <alignment horizontal="center" vertical="center" wrapText="1"/>
    </xf>
    <xf numFmtId="0" fontId="35" fillId="3" borderId="5" xfId="8" applyFont="1" applyFill="1" applyBorder="1" applyAlignment="1">
      <alignment horizontal="center" vertical="center" wrapText="1"/>
    </xf>
    <xf numFmtId="0" fontId="7" fillId="4" borderId="1" xfId="2" applyNumberFormat="1" applyFont="1" applyFill="1" applyBorder="1" applyAlignment="1">
      <alignment horizontal="left" vertical="center" wrapText="1"/>
    </xf>
    <xf numFmtId="0" fontId="7" fillId="4" borderId="5" xfId="2" applyNumberFormat="1" applyFont="1" applyFill="1" applyBorder="1" applyAlignment="1">
      <alignment horizontal="left" vertical="center" wrapText="1"/>
    </xf>
    <xf numFmtId="0" fontId="10" fillId="2" borderId="7" xfId="0" applyFont="1" applyFill="1" applyBorder="1" applyAlignment="1">
      <alignment horizontal="left" vertical="center" wrapText="1"/>
    </xf>
    <xf numFmtId="0" fontId="23" fillId="0" borderId="2" xfId="0" applyFont="1" applyFill="1" applyBorder="1" applyAlignment="1">
      <alignment vertical="center" wrapText="1"/>
    </xf>
  </cellXfs>
  <cellStyles count="15">
    <cellStyle name="Collegamento ipertestuale" xfId="7" builtinId="8"/>
    <cellStyle name="Migliaia" xfId="12" builtinId="3"/>
    <cellStyle name="Normal 2" xfId="6"/>
    <cellStyle name="Normal 2 2" xfId="9"/>
    <cellStyle name="Normal 4" xfId="8"/>
    <cellStyle name="Normale" xfId="0" builtinId="0"/>
    <cellStyle name="Normale 2" xfId="1"/>
    <cellStyle name="Normale 2 2" xfId="11"/>
    <cellStyle name="Normale 3" xfId="10"/>
    <cellStyle name="Normale 4" xfId="13"/>
    <cellStyle name="Percent 2" xfId="14"/>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10662159</xdr:colOff>
      <xdr:row>2</xdr:row>
      <xdr:rowOff>100447</xdr:rowOff>
    </xdr:from>
    <xdr:to>
      <xdr:col>1</xdr:col>
      <xdr:colOff>12468437</xdr:colOff>
      <xdr:row>5</xdr:row>
      <xdr:rowOff>170731</xdr:rowOff>
    </xdr:to>
    <xdr:pic>
      <xdr:nvPicPr>
        <xdr:cNvPr id="4" name="Immagine 3">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1"/>
        <a:stretch>
          <a:fillRect/>
        </a:stretch>
      </xdr:blipFill>
      <xdr:spPr>
        <a:xfrm>
          <a:off x="10836330" y="492333"/>
          <a:ext cx="1806278" cy="679884"/>
        </a:xfrm>
        <a:prstGeom prst="rect">
          <a:avLst/>
        </a:prstGeom>
      </xdr:spPr>
    </xdr:pic>
    <xdr:clientData/>
  </xdr:twoCellAnchor>
  <xdr:twoCellAnchor editAs="oneCell">
    <xdr:from>
      <xdr:col>1</xdr:col>
      <xdr:colOff>10886</xdr:colOff>
      <xdr:row>0</xdr:row>
      <xdr:rowOff>76201</xdr:rowOff>
    </xdr:from>
    <xdr:to>
      <xdr:col>1</xdr:col>
      <xdr:colOff>1629412</xdr:colOff>
      <xdr:row>5</xdr:row>
      <xdr:rowOff>130629</xdr:rowOff>
    </xdr:to>
    <xdr:pic>
      <xdr:nvPicPr>
        <xdr:cNvPr id="6" name="Immagine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97970</xdr:rowOff>
    </xdr:from>
    <xdr:to>
      <xdr:col>3</xdr:col>
      <xdr:colOff>475527</xdr:colOff>
      <xdr:row>2</xdr:row>
      <xdr:rowOff>555173</xdr:rowOff>
    </xdr:to>
    <xdr:pic>
      <xdr:nvPicPr>
        <xdr:cNvPr id="4" name="Immagin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97970"/>
          <a:ext cx="1618526" cy="1012374"/>
        </a:xfrm>
        <a:prstGeom prst="rect">
          <a:avLst/>
        </a:prstGeom>
        <a:noFill/>
        <a:ln>
          <a:noFill/>
        </a:ln>
        <a:effectLst/>
      </xdr:spPr>
    </xdr:pic>
    <xdr:clientData/>
  </xdr:twoCellAnchor>
  <xdr:twoCellAnchor editAs="oneCell">
    <xdr:from>
      <xdr:col>4</xdr:col>
      <xdr:colOff>6640283</xdr:colOff>
      <xdr:row>1</xdr:row>
      <xdr:rowOff>185055</xdr:rowOff>
    </xdr:from>
    <xdr:to>
      <xdr:col>4</xdr:col>
      <xdr:colOff>8797404</xdr:colOff>
      <xdr:row>2</xdr:row>
      <xdr:rowOff>462465</xdr:rowOff>
    </xdr:to>
    <xdr:pic>
      <xdr:nvPicPr>
        <xdr:cNvPr id="7" name="Immagine 6">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2"/>
        <a:stretch>
          <a:fillRect/>
        </a:stretch>
      </xdr:blipFill>
      <xdr:spPr>
        <a:xfrm>
          <a:off x="13193483" y="326569"/>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13855</xdr:colOff>
      <xdr:row>0</xdr:row>
      <xdr:rowOff>27706</xdr:rowOff>
    </xdr:from>
    <xdr:to>
      <xdr:col>1</xdr:col>
      <xdr:colOff>1632381</xdr:colOff>
      <xdr:row>2</xdr:row>
      <xdr:rowOff>79454</xdr:rowOff>
    </xdr:to>
    <xdr:pic>
      <xdr:nvPicPr>
        <xdr:cNvPr id="5" name="Immagin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64" y="27706"/>
          <a:ext cx="1618526" cy="1160112"/>
        </a:xfrm>
        <a:prstGeom prst="rect">
          <a:avLst/>
        </a:prstGeom>
        <a:noFill/>
        <a:ln>
          <a:noFill/>
        </a:ln>
        <a:effectLst/>
      </xdr:spPr>
    </xdr:pic>
    <xdr:clientData/>
  </xdr:twoCellAnchor>
  <xdr:twoCellAnchor editAs="oneCell">
    <xdr:from>
      <xdr:col>5</xdr:col>
      <xdr:colOff>1175652</xdr:colOff>
      <xdr:row>1</xdr:row>
      <xdr:rowOff>326570</xdr:rowOff>
    </xdr:from>
    <xdr:to>
      <xdr:col>6</xdr:col>
      <xdr:colOff>1391585</xdr:colOff>
      <xdr:row>2</xdr:row>
      <xdr:rowOff>229835</xdr:rowOff>
    </xdr:to>
    <xdr:pic>
      <xdr:nvPicPr>
        <xdr:cNvPr id="6" name="Immagine 5">
          <a:extLst>
            <a:ext uri="{FF2B5EF4-FFF2-40B4-BE49-F238E27FC236}">
              <a16:creationId xmlns="" xmlns:a16="http://schemas.microsoft.com/office/drawing/2014/main" id="{E42A72BF-4508-E747-BA82-FD4970B3B517}"/>
            </a:ext>
          </a:extLst>
        </xdr:cNvPr>
        <xdr:cNvPicPr>
          <a:picLocks noChangeAspect="1"/>
        </xdr:cNvPicPr>
      </xdr:nvPicPr>
      <xdr:blipFill rotWithShape="1">
        <a:blip xmlns:r="http://schemas.openxmlformats.org/officeDocument/2006/relationships" r:embed="rId2"/>
        <a:srcRect t="8533"/>
        <a:stretch/>
      </xdr:blipFill>
      <xdr:spPr>
        <a:xfrm>
          <a:off x="12703623" y="751113"/>
          <a:ext cx="1881448" cy="599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263236</xdr:colOff>
      <xdr:row>0</xdr:row>
      <xdr:rowOff>346359</xdr:rowOff>
    </xdr:from>
    <xdr:to>
      <xdr:col>15</xdr:col>
      <xdr:colOff>1005814</xdr:colOff>
      <xdr:row>1</xdr:row>
      <xdr:rowOff>499770</xdr:rowOff>
    </xdr:to>
    <xdr:pic>
      <xdr:nvPicPr>
        <xdr:cNvPr id="4" name="Immagine 3">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1"/>
        <a:stretch>
          <a:fillRect/>
        </a:stretch>
      </xdr:blipFill>
      <xdr:spPr>
        <a:xfrm>
          <a:off x="20767963" y="346359"/>
          <a:ext cx="1947924" cy="679884"/>
        </a:xfrm>
        <a:prstGeom prst="rect">
          <a:avLst/>
        </a:prstGeom>
      </xdr:spPr>
    </xdr:pic>
    <xdr:clientData/>
  </xdr:twoCellAnchor>
  <xdr:twoCellAnchor editAs="oneCell">
    <xdr:from>
      <xdr:col>1</xdr:col>
      <xdr:colOff>10883</xdr:colOff>
      <xdr:row>0</xdr:row>
      <xdr:rowOff>32658</xdr:rowOff>
    </xdr:from>
    <xdr:to>
      <xdr:col>1</xdr:col>
      <xdr:colOff>1629409</xdr:colOff>
      <xdr:row>2</xdr:row>
      <xdr:rowOff>93313</xdr:rowOff>
    </xdr:to>
    <xdr:pic>
      <xdr:nvPicPr>
        <xdr:cNvPr id="7" name="Immagin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4" y="32658"/>
          <a:ext cx="1618526" cy="1160112"/>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39"/>
  <sheetViews>
    <sheetView showGridLines="0" tabSelected="1" zoomScale="70" zoomScaleNormal="70" zoomScaleSheetLayoutView="70" workbookViewId="0"/>
  </sheetViews>
  <sheetFormatPr defaultColWidth="9.21875" defaultRowHeight="15" x14ac:dyDescent="0.25"/>
  <cols>
    <col min="1" max="1" width="2.5546875" style="51" customWidth="1"/>
    <col min="2" max="2" width="187.21875" style="30" customWidth="1"/>
    <col min="3" max="9" width="9.21875" style="30" customWidth="1"/>
    <col min="10" max="16384" width="9.21875" style="30"/>
  </cols>
  <sheetData>
    <row r="5" spans="1:7" ht="17.399999999999999" x14ac:dyDescent="0.25">
      <c r="A5" s="52"/>
    </row>
    <row r="7" spans="1:7" ht="21" customHeight="1" x14ac:dyDescent="0.25">
      <c r="C7" s="13"/>
      <c r="D7" s="13"/>
    </row>
    <row r="8" spans="1:7" s="13" customFormat="1" ht="31.2" x14ac:dyDescent="0.25">
      <c r="A8" s="51"/>
      <c r="B8" s="40" t="s">
        <v>5</v>
      </c>
      <c r="E8" s="30"/>
      <c r="F8" s="30"/>
      <c r="G8" s="30"/>
    </row>
    <row r="9" spans="1:7" s="13" customFormat="1" ht="15.6" x14ac:dyDescent="0.25">
      <c r="A9" s="51"/>
      <c r="B9" s="79" t="s">
        <v>45</v>
      </c>
    </row>
    <row r="10" spans="1:7" s="13" customFormat="1" ht="15.6" x14ac:dyDescent="0.25">
      <c r="A10" s="51"/>
      <c r="B10" s="41" t="s">
        <v>46</v>
      </c>
    </row>
    <row r="11" spans="1:7" s="13" customFormat="1" ht="18" customHeight="1" x14ac:dyDescent="0.25">
      <c r="A11" s="51"/>
      <c r="B11" s="128" t="s">
        <v>139</v>
      </c>
    </row>
    <row r="12" spans="1:7" s="13" customFormat="1" ht="18" customHeight="1" x14ac:dyDescent="0.25">
      <c r="A12" s="51"/>
      <c r="B12" s="128" t="s">
        <v>189</v>
      </c>
    </row>
    <row r="13" spans="1:7" s="13" customFormat="1" ht="18" customHeight="1" x14ac:dyDescent="0.25">
      <c r="A13" s="51"/>
      <c r="B13" s="128" t="s">
        <v>55</v>
      </c>
    </row>
    <row r="14" spans="1:7" s="13" customFormat="1" ht="15.6" x14ac:dyDescent="0.25">
      <c r="A14" s="51"/>
      <c r="B14" s="128" t="s">
        <v>143</v>
      </c>
    </row>
    <row r="15" spans="1:7" s="13" customFormat="1" ht="4.2" customHeight="1" x14ac:dyDescent="0.25">
      <c r="A15" s="51"/>
      <c r="B15" s="31"/>
    </row>
    <row r="16" spans="1:7" s="13" customFormat="1" ht="15.6" x14ac:dyDescent="0.25">
      <c r="A16" s="53"/>
      <c r="B16" s="79" t="s">
        <v>47</v>
      </c>
    </row>
    <row r="17" spans="1:9" s="13" customFormat="1" x14ac:dyDescent="0.25">
      <c r="A17" s="53"/>
      <c r="B17" s="31" t="s">
        <v>19</v>
      </c>
    </row>
    <row r="18" spans="1:9" s="13" customFormat="1" x14ac:dyDescent="0.25">
      <c r="A18" s="51"/>
      <c r="B18" s="31" t="s">
        <v>36</v>
      </c>
    </row>
    <row r="19" spans="1:9" s="13" customFormat="1" ht="30" x14ac:dyDescent="0.25">
      <c r="A19" s="51"/>
      <c r="B19" s="31" t="s">
        <v>20</v>
      </c>
    </row>
    <row r="20" spans="1:9" s="13" customFormat="1" ht="45" x14ac:dyDescent="0.25">
      <c r="A20" s="51"/>
      <c r="B20" s="31" t="s">
        <v>21</v>
      </c>
    </row>
    <row r="21" spans="1:9" s="13" customFormat="1" x14ac:dyDescent="0.25">
      <c r="A21" s="53"/>
      <c r="B21" s="31" t="s">
        <v>22</v>
      </c>
    </row>
    <row r="22" spans="1:9" s="13" customFormat="1" x14ac:dyDescent="0.25">
      <c r="A22" s="51"/>
      <c r="B22" s="31" t="s">
        <v>23</v>
      </c>
    </row>
    <row r="23" spans="1:9" s="13" customFormat="1" x14ac:dyDescent="0.25">
      <c r="A23" s="51"/>
      <c r="B23" s="31" t="s">
        <v>24</v>
      </c>
    </row>
    <row r="24" spans="1:9" s="13" customFormat="1" ht="46.2" customHeight="1" x14ac:dyDescent="0.25">
      <c r="A24" s="51"/>
      <c r="B24" s="31" t="s">
        <v>25</v>
      </c>
    </row>
    <row r="25" spans="1:9" s="13" customFormat="1" x14ac:dyDescent="0.25">
      <c r="A25" s="51"/>
      <c r="B25" s="32"/>
      <c r="I25" s="163"/>
    </row>
    <row r="26" spans="1:9" s="13" customFormat="1" ht="15.6" x14ac:dyDescent="0.25">
      <c r="A26" s="51"/>
      <c r="B26" s="33" t="s">
        <v>153</v>
      </c>
      <c r="I26" s="163"/>
    </row>
    <row r="27" spans="1:9" s="13" customFormat="1" x14ac:dyDescent="0.25">
      <c r="A27" s="51"/>
      <c r="B27" s="31" t="s">
        <v>26</v>
      </c>
    </row>
    <row r="28" spans="1:9" s="13" customFormat="1" x14ac:dyDescent="0.25">
      <c r="A28" s="51"/>
      <c r="B28" s="31" t="s">
        <v>62</v>
      </c>
    </row>
    <row r="29" spans="1:9" s="13" customFormat="1" x14ac:dyDescent="0.25">
      <c r="A29" s="51"/>
      <c r="B29" s="32"/>
    </row>
    <row r="30" spans="1:9" s="13" customFormat="1" x14ac:dyDescent="0.25">
      <c r="A30" s="51"/>
      <c r="B30" s="31" t="s">
        <v>27</v>
      </c>
    </row>
    <row r="31" spans="1:9" s="13" customFormat="1" ht="30" x14ac:dyDescent="0.25">
      <c r="A31" s="51"/>
      <c r="B31" s="31" t="s">
        <v>229</v>
      </c>
    </row>
    <row r="32" spans="1:9" s="13" customFormat="1" ht="30" x14ac:dyDescent="0.25">
      <c r="A32" s="51"/>
      <c r="B32" s="31" t="s">
        <v>28</v>
      </c>
    </row>
    <row r="33" spans="1:2" s="13" customFormat="1" x14ac:dyDescent="0.25">
      <c r="A33" s="51"/>
      <c r="B33" s="32"/>
    </row>
    <row r="34" spans="1:2" s="13" customFormat="1" x14ac:dyDescent="0.25">
      <c r="A34" s="51"/>
      <c r="B34" s="31" t="s">
        <v>29</v>
      </c>
    </row>
    <row r="35" spans="1:2" s="13" customFormat="1" ht="31.2" x14ac:dyDescent="0.25">
      <c r="A35" s="51"/>
      <c r="B35" s="33" t="s">
        <v>32</v>
      </c>
    </row>
    <row r="36" spans="1:2" s="13" customFormat="1" x14ac:dyDescent="0.25">
      <c r="A36" s="51"/>
      <c r="B36" s="42" t="s">
        <v>30</v>
      </c>
    </row>
    <row r="37" spans="1:2" s="13" customFormat="1" x14ac:dyDescent="0.25">
      <c r="A37" s="51"/>
      <c r="B37" s="32"/>
    </row>
    <row r="38" spans="1:2" s="13" customFormat="1" ht="30" x14ac:dyDescent="0.25">
      <c r="A38" s="51"/>
      <c r="B38" s="31" t="s">
        <v>52</v>
      </c>
    </row>
    <row r="39" spans="1:2" s="13" customFormat="1" x14ac:dyDescent="0.25">
      <c r="A39" s="51"/>
      <c r="B39" s="43" t="s">
        <v>117</v>
      </c>
    </row>
  </sheetData>
  <sheetProtection algorithmName="SHA-512" hashValue="314nwHoPy7tgkTwrexdfjSiHWEEzXcGdVKHkx54LiXO3mBPr1mLY6T+4qnlzecJZSrVKwajFap3WqvQOMHWXrw==" saltValue="XQLHGQnU6sZsO8Rue/IBtA==" spinCount="100000" sheet="1" objects="1" scenarios="1"/>
  <hyperlinks>
    <hyperlink ref="B11" location="questionario!B6" display="1. Informazioni società candidata"/>
    <hyperlink ref="B12" location="Questionario!B11" display="2. Proposta per Telemaco"/>
    <hyperlink ref="B13" location="Questionario!B25" display="3. Team di gestione e risk management"/>
    <hyperlink ref="B14" location="Questionario!B30" display="4. Track record"/>
  </hyperlinks>
  <pageMargins left="0.19685039370078741" right="0.19685039370078741" top="0.19685039370078741" bottom="0.31496062992125984" header="0.19685039370078741" footer="0.15748031496062992"/>
  <pageSetup paperSize="9" scale="79" fitToWidth="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32"/>
  <sheetViews>
    <sheetView showGridLines="0" zoomScale="70" zoomScaleNormal="70" zoomScaleSheetLayoutView="10" workbookViewId="0"/>
  </sheetViews>
  <sheetFormatPr defaultColWidth="0" defaultRowHeight="17.399999999999999" zeroHeight="1" x14ac:dyDescent="0.25"/>
  <cols>
    <col min="1" max="1" width="2.5546875" style="51" customWidth="1"/>
    <col min="2" max="3" width="8.77734375" style="54" customWidth="1"/>
    <col min="4" max="4" width="75.5546875" style="55" customWidth="1"/>
    <col min="5" max="5" width="130.77734375" style="51" customWidth="1"/>
    <col min="6" max="6" width="14.77734375" style="51" customWidth="1"/>
    <col min="7" max="8" width="9.21875" style="51" customWidth="1"/>
    <col min="9" max="16384" width="9.21875" style="51" hidden="1"/>
  </cols>
  <sheetData>
    <row r="1" spans="2:7" ht="10.95" customHeight="1" x14ac:dyDescent="0.25">
      <c r="E1" s="265"/>
    </row>
    <row r="2" spans="2:7" ht="32.549999999999997" customHeight="1" x14ac:dyDescent="0.25">
      <c r="E2" s="265"/>
    </row>
    <row r="3" spans="2:7" ht="49.95" customHeight="1" x14ac:dyDescent="0.25">
      <c r="E3" s="74" t="str">
        <f>+$E$6&amp;IF(E6&lt;&gt;""," - ","")&amp;"Questionario Bilanciato Globale - Dinamico"</f>
        <v>Questionario Bilanciato Globale - Dinamico</v>
      </c>
    </row>
    <row r="4" spans="2:7" ht="22.2" customHeight="1" x14ac:dyDescent="0.25"/>
    <row r="5" spans="2:7" s="52" customFormat="1" ht="54" customHeight="1" x14ac:dyDescent="0.25">
      <c r="B5" s="64" t="s">
        <v>48</v>
      </c>
      <c r="C5" s="65" t="s">
        <v>49</v>
      </c>
      <c r="D5" s="66" t="s">
        <v>50</v>
      </c>
      <c r="E5" s="67" t="s">
        <v>51</v>
      </c>
      <c r="F5" s="68" t="s">
        <v>53</v>
      </c>
    </row>
    <row r="6" spans="2:7" ht="60" customHeight="1" x14ac:dyDescent="0.25">
      <c r="B6" s="69">
        <v>1</v>
      </c>
      <c r="C6" s="213">
        <v>1</v>
      </c>
      <c r="D6" s="202" t="s">
        <v>191</v>
      </c>
      <c r="E6" s="185"/>
      <c r="F6" s="58"/>
    </row>
    <row r="7" spans="2:7" ht="60" customHeight="1" x14ac:dyDescent="0.25">
      <c r="B7" s="69">
        <v>1</v>
      </c>
      <c r="C7" s="62">
        <f>+C6+1</f>
        <v>2</v>
      </c>
      <c r="D7" s="205" t="s">
        <v>137</v>
      </c>
      <c r="E7" s="187" t="str">
        <f>+"Tabella "&amp;C7</f>
        <v>Tabella 2</v>
      </c>
      <c r="F7" s="59"/>
    </row>
    <row r="8" spans="2:7" ht="280.05" customHeight="1" x14ac:dyDescent="0.25">
      <c r="B8" s="200">
        <v>1</v>
      </c>
      <c r="C8" s="214">
        <f>+C7+1</f>
        <v>3</v>
      </c>
      <c r="D8" s="251" t="s">
        <v>230</v>
      </c>
      <c r="E8" s="201"/>
      <c r="F8" s="60">
        <f>+G8-LEN(E8)</f>
        <v>2000</v>
      </c>
      <c r="G8" s="56">
        <v>2000</v>
      </c>
    </row>
    <row r="9" spans="2:7" ht="60" customHeight="1" x14ac:dyDescent="0.25">
      <c r="B9" s="165">
        <v>1</v>
      </c>
      <c r="C9" s="213">
        <f>+C8+1</f>
        <v>4</v>
      </c>
      <c r="D9" s="215" t="s">
        <v>162</v>
      </c>
      <c r="E9" s="188"/>
      <c r="F9" s="60"/>
      <c r="G9" s="56"/>
    </row>
    <row r="10" spans="2:7" ht="90" customHeight="1" thickBot="1" x14ac:dyDescent="0.3">
      <c r="B10" s="176">
        <v>1</v>
      </c>
      <c r="C10" s="177">
        <f>+C9+1</f>
        <v>5</v>
      </c>
      <c r="D10" s="243" t="s">
        <v>246</v>
      </c>
      <c r="E10" s="189" t="str">
        <f>+"Tabella "&amp;C10</f>
        <v>Tabella 5</v>
      </c>
      <c r="F10" s="61"/>
    </row>
    <row r="11" spans="2:7" ht="190.05" customHeight="1" thickTop="1" x14ac:dyDescent="0.25">
      <c r="B11" s="71">
        <v>2</v>
      </c>
      <c r="C11" s="63">
        <f>+C10+1</f>
        <v>6</v>
      </c>
      <c r="D11" s="183" t="s">
        <v>250</v>
      </c>
      <c r="E11" s="184"/>
      <c r="F11" s="60">
        <f>+G11-LEN(E11)</f>
        <v>1000</v>
      </c>
      <c r="G11" s="56">
        <v>1000</v>
      </c>
    </row>
    <row r="12" spans="2:7" ht="140.1" customHeight="1" x14ac:dyDescent="0.25">
      <c r="B12" s="69">
        <f>+B11</f>
        <v>2</v>
      </c>
      <c r="C12" s="62">
        <f t="shared" ref="C12:C13" si="0">+C11+1</f>
        <v>7</v>
      </c>
      <c r="D12" s="205" t="s">
        <v>192</v>
      </c>
      <c r="E12" s="185"/>
      <c r="F12" s="60">
        <f>+G12-LEN(E12)</f>
        <v>1000</v>
      </c>
      <c r="G12" s="56">
        <v>1000</v>
      </c>
    </row>
    <row r="13" spans="2:7" ht="280.05" customHeight="1" x14ac:dyDescent="0.25">
      <c r="B13" s="166">
        <v>2</v>
      </c>
      <c r="C13" s="214">
        <f t="shared" si="0"/>
        <v>8</v>
      </c>
      <c r="D13" s="203" t="s">
        <v>256</v>
      </c>
      <c r="E13" s="186"/>
      <c r="F13" s="60">
        <f>+G13-LEN(E13)</f>
        <v>2000</v>
      </c>
      <c r="G13" s="56">
        <v>2000</v>
      </c>
    </row>
    <row r="14" spans="2:7" ht="60" customHeight="1" x14ac:dyDescent="0.25">
      <c r="B14" s="135">
        <v>2</v>
      </c>
      <c r="C14" s="137">
        <f>+C13+1</f>
        <v>9</v>
      </c>
      <c r="D14" s="203" t="s">
        <v>257</v>
      </c>
      <c r="E14" s="187" t="str">
        <f>+"Tabella "&amp;C14</f>
        <v>Tabella 9</v>
      </c>
      <c r="F14" s="60"/>
      <c r="G14" s="56"/>
    </row>
    <row r="15" spans="2:7" s="53" customFormat="1" ht="60" customHeight="1" x14ac:dyDescent="0.25">
      <c r="B15" s="70">
        <v>2</v>
      </c>
      <c r="C15" s="62">
        <f>+C14+1</f>
        <v>10</v>
      </c>
      <c r="D15" s="162" t="s">
        <v>118</v>
      </c>
      <c r="E15" s="187" t="str">
        <f>+"Tabella "&amp;C15</f>
        <v>Tabella 10</v>
      </c>
      <c r="F15" s="60"/>
      <c r="G15" s="57"/>
    </row>
    <row r="16" spans="2:7" s="53" customFormat="1" ht="140.1" customHeight="1" x14ac:dyDescent="0.25">
      <c r="B16" s="69">
        <v>2</v>
      </c>
      <c r="C16" s="62">
        <f t="shared" ref="C16" si="1">+C15+1</f>
        <v>11</v>
      </c>
      <c r="D16" s="206" t="s">
        <v>268</v>
      </c>
      <c r="E16" s="185"/>
      <c r="F16" s="60">
        <f>+G16-LEN(E16)</f>
        <v>1000</v>
      </c>
      <c r="G16" s="57">
        <v>1000</v>
      </c>
    </row>
    <row r="17" spans="2:7" s="53" customFormat="1" ht="140.1" customHeight="1" x14ac:dyDescent="0.25">
      <c r="B17" s="211">
        <v>2</v>
      </c>
      <c r="C17" s="62">
        <f>+C16+1</f>
        <v>12</v>
      </c>
      <c r="D17" s="202" t="s">
        <v>178</v>
      </c>
      <c r="E17" s="185"/>
      <c r="F17" s="60">
        <f>+G17-LEN(E17)</f>
        <v>1000</v>
      </c>
      <c r="G17" s="57">
        <v>1000</v>
      </c>
    </row>
    <row r="18" spans="2:7" ht="90" customHeight="1" x14ac:dyDescent="0.25">
      <c r="B18" s="140">
        <v>2</v>
      </c>
      <c r="C18" s="141">
        <f t="shared" ref="C18:C23" si="2">+C17+1</f>
        <v>13</v>
      </c>
      <c r="D18" s="317" t="s">
        <v>287</v>
      </c>
      <c r="E18" s="187" t="str">
        <f>+"Tabella "&amp;C18</f>
        <v>Tabella 13</v>
      </c>
      <c r="F18" s="60"/>
      <c r="G18" s="56"/>
    </row>
    <row r="19" spans="2:7" ht="140.1" customHeight="1" x14ac:dyDescent="0.25">
      <c r="B19" s="69">
        <v>2</v>
      </c>
      <c r="C19" s="62">
        <f t="shared" si="2"/>
        <v>14</v>
      </c>
      <c r="D19" s="234" t="s">
        <v>196</v>
      </c>
      <c r="E19" s="186"/>
      <c r="F19" s="60">
        <f>+G19-LEN(E19)</f>
        <v>1000</v>
      </c>
      <c r="G19" s="57">
        <v>1000</v>
      </c>
    </row>
    <row r="20" spans="2:7" ht="280.05" customHeight="1" x14ac:dyDescent="0.25">
      <c r="B20" s="69">
        <v>2</v>
      </c>
      <c r="C20" s="62">
        <f t="shared" si="2"/>
        <v>15</v>
      </c>
      <c r="D20" s="205" t="s">
        <v>163</v>
      </c>
      <c r="E20" s="185"/>
      <c r="F20" s="60">
        <f>+G20-LEN(E20)</f>
        <v>2000</v>
      </c>
      <c r="G20" s="56">
        <v>2000</v>
      </c>
    </row>
    <row r="21" spans="2:7" ht="140.1" customHeight="1" x14ac:dyDescent="0.25">
      <c r="B21" s="69">
        <v>2</v>
      </c>
      <c r="C21" s="62">
        <f t="shared" si="2"/>
        <v>16</v>
      </c>
      <c r="D21" s="202" t="s">
        <v>154</v>
      </c>
      <c r="E21" s="185"/>
      <c r="F21" s="60">
        <f>+G21-LEN(E21)</f>
        <v>1000</v>
      </c>
      <c r="G21" s="56">
        <v>1000</v>
      </c>
    </row>
    <row r="22" spans="2:7" ht="280.05" customHeight="1" x14ac:dyDescent="0.25">
      <c r="B22" s="287">
        <v>2</v>
      </c>
      <c r="C22" s="283">
        <f t="shared" si="2"/>
        <v>17</v>
      </c>
      <c r="D22" s="285" t="s">
        <v>231</v>
      </c>
      <c r="E22" s="190"/>
      <c r="F22" s="60">
        <f>+G22-LEN(E22)</f>
        <v>2000</v>
      </c>
      <c r="G22" s="56">
        <v>2000</v>
      </c>
    </row>
    <row r="23" spans="2:7" ht="60" customHeight="1" x14ac:dyDescent="0.25">
      <c r="B23" s="288"/>
      <c r="C23" s="284">
        <f t="shared" si="2"/>
        <v>18</v>
      </c>
      <c r="D23" s="286"/>
      <c r="E23" s="245" t="str">
        <f>+"Tabella "&amp;C22</f>
        <v>Tabella 17</v>
      </c>
      <c r="F23" s="154"/>
      <c r="G23" s="56"/>
    </row>
    <row r="24" spans="2:7" ht="60" customHeight="1" thickBot="1" x14ac:dyDescent="0.3">
      <c r="B24" s="176">
        <v>2</v>
      </c>
      <c r="C24" s="177">
        <f>+C22+1</f>
        <v>18</v>
      </c>
      <c r="D24" s="204" t="s">
        <v>258</v>
      </c>
      <c r="E24" s="189" t="str">
        <f>+"Tabella "&amp;C23</f>
        <v>Tabella 18</v>
      </c>
      <c r="F24" s="154"/>
      <c r="G24" s="56"/>
    </row>
    <row r="25" spans="2:7" ht="90" customHeight="1" thickTop="1" x14ac:dyDescent="0.25">
      <c r="B25" s="209">
        <v>3</v>
      </c>
      <c r="C25" s="210">
        <f>+C24+1</f>
        <v>19</v>
      </c>
      <c r="D25" s="203" t="s">
        <v>164</v>
      </c>
      <c r="E25" s="191" t="str">
        <f>+"Tabella "&amp;C25</f>
        <v>Tabella 19</v>
      </c>
    </row>
    <row r="26" spans="2:7" ht="280.05" customHeight="1" x14ac:dyDescent="0.25">
      <c r="B26" s="69">
        <v>3</v>
      </c>
      <c r="C26" s="62">
        <f t="shared" ref="C26:C31" si="3">+C25+1</f>
        <v>20</v>
      </c>
      <c r="D26" s="202" t="s">
        <v>284</v>
      </c>
      <c r="E26" s="185"/>
      <c r="F26" s="60">
        <f>+G26-LEN(E26)</f>
        <v>2000</v>
      </c>
      <c r="G26" s="56">
        <v>2000</v>
      </c>
    </row>
    <row r="27" spans="2:7" ht="60" customHeight="1" x14ac:dyDescent="0.25">
      <c r="B27" s="69">
        <v>3</v>
      </c>
      <c r="C27" s="62">
        <f t="shared" si="3"/>
        <v>21</v>
      </c>
      <c r="D27" s="202" t="s">
        <v>155</v>
      </c>
      <c r="E27" s="191" t="str">
        <f>+"Tabella "&amp;C27</f>
        <v>Tabella 21</v>
      </c>
      <c r="F27" s="60"/>
      <c r="G27" s="56"/>
    </row>
    <row r="28" spans="2:7" ht="280.05" customHeight="1" x14ac:dyDescent="0.25">
      <c r="B28" s="69">
        <v>3</v>
      </c>
      <c r="C28" s="62">
        <f t="shared" si="3"/>
        <v>22</v>
      </c>
      <c r="D28" s="202" t="s">
        <v>269</v>
      </c>
      <c r="E28" s="186"/>
      <c r="F28" s="60">
        <f>+G28-LEN(E28)</f>
        <v>2000</v>
      </c>
      <c r="G28" s="56">
        <v>2000</v>
      </c>
    </row>
    <row r="29" spans="2:7" ht="140.1" customHeight="1" thickBot="1" x14ac:dyDescent="0.3">
      <c r="B29" s="117">
        <v>3</v>
      </c>
      <c r="C29" s="136">
        <f t="shared" si="3"/>
        <v>23</v>
      </c>
      <c r="D29" s="207" t="s">
        <v>148</v>
      </c>
      <c r="E29" s="190"/>
      <c r="F29" s="60">
        <f>+G29-LEN(E29)</f>
        <v>1000</v>
      </c>
      <c r="G29" s="56">
        <v>1000</v>
      </c>
    </row>
    <row r="30" spans="2:7" ht="200.1" customHeight="1" thickTop="1" x14ac:dyDescent="0.25">
      <c r="B30" s="277">
        <v>4</v>
      </c>
      <c r="C30" s="279">
        <f>+C29+1</f>
        <v>24</v>
      </c>
      <c r="D30" s="281" t="s">
        <v>274</v>
      </c>
      <c r="E30" s="216" t="str">
        <f>+"Tabella "&amp;C30&amp;"a - Mandati segregati"&amp;"
"</f>
        <v xml:space="preserve">Tabella 24a - Mandati segregati
</v>
      </c>
    </row>
    <row r="31" spans="2:7" ht="200.1" customHeight="1" x14ac:dyDescent="0.25">
      <c r="B31" s="278"/>
      <c r="C31" s="280">
        <f t="shared" si="3"/>
        <v>25</v>
      </c>
      <c r="D31" s="282"/>
      <c r="E31" s="191" t="str">
        <f>+"
"&amp;"Tabella "&amp;C30&amp;"b - OICR/Sicav Ucits"</f>
        <v xml:space="preserve">
Tabella 24b - OICR/Sicav Ucits</v>
      </c>
    </row>
    <row r="32" spans="2:7" x14ac:dyDescent="0.25"/>
  </sheetData>
  <sheetProtection algorithmName="SHA-512" hashValue="j0ww+OorDoITiR0OlmJOg78uy0xpniSoDW++q+j2o5k73LNfdv2ntzhYClGc+KzrWMzjMu4FYVRKkUM7DLR0OA==" saltValue="XTPeqGfwrYb/DaWmu49udg==" spinCount="100000" sheet="1" objects="1" scenarios="1"/>
  <protectedRanges>
    <protectedRange sqref="E26 E28:E29 E19:E22 E16:E17 E6 E11:E13 E8:E9"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6">
    <mergeCell ref="B30:B31"/>
    <mergeCell ref="C30:C31"/>
    <mergeCell ref="D30:D31"/>
    <mergeCell ref="C22:C23"/>
    <mergeCell ref="D22:D23"/>
    <mergeCell ref="B22:B23"/>
  </mergeCells>
  <phoneticPr fontId="5" type="noConversion"/>
  <dataValidations count="1">
    <dataValidation type="textLength" allowBlank="1" showInputMessage="1" showErrorMessage="1" error="Numero caratteri eccedenti il massimo consentito" sqref="E28:E29 E26 E11:E13 E19:E22 E8 E16:E17">
      <formula1>0</formula1>
      <formula2>G8</formula2>
    </dataValidation>
  </dataValidations>
  <hyperlinks>
    <hyperlink ref="E31" location="TrackRecord!B111" display="TrackRecord!B111"/>
    <hyperlink ref="E15" location="Tabelle!B67" display="Tabelle!B67"/>
    <hyperlink ref="E23" location="Tabelle!B116" display="Tabelle!B116"/>
    <hyperlink ref="E25" location="Tabelle!B140" display="Tabelle!B140"/>
    <hyperlink ref="E27" location="Tabelle!B173" display="Tabelle!B173"/>
    <hyperlink ref="E18" location="Tabelle!B105" display="Tabelle!B105"/>
    <hyperlink ref="E30" location="TrackRecord!B6" display="TrackRecord!B6"/>
    <hyperlink ref="E14" location="Tabelle!B49" display="Tabelle!B49"/>
    <hyperlink ref="E7" location="Tabelle!B6" display="Tabelle!B6"/>
    <hyperlink ref="E10" location="Tabelle!B15" display="Tabelle!B15"/>
    <hyperlink ref="E24" location="Tabelle!B128" display="Tabelle!B128"/>
  </hyperlinks>
  <pageMargins left="0.19685039370078741" right="0.19685039370078741" top="0.19685039370078741" bottom="0.31496062992125984" header="0.19685039370078741" footer="0.15748031496062992"/>
  <pageSetup paperSize="9" scale="65" fitToHeight="0" orientation="landscape" r:id="rId2"/>
  <headerFooter alignWithMargins="0">
    <oddFooter>Pagina &amp;P di &amp;N</oddFooter>
  </headerFooter>
  <rowBreaks count="3" manualBreakCount="3">
    <brk id="11" min="1" max="4" man="1"/>
    <brk id="16" min="1" max="4" man="1"/>
    <brk id="25" min="1" max="4" man="1"/>
  </rowBreaks>
  <ignoredErrors>
    <ignoredError sqref="C24" formula="1"/>
    <ignoredError sqref="D31:E31 E30"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251"/>
  <sheetViews>
    <sheetView showGridLines="0" zoomScale="55" zoomScaleNormal="55" zoomScaleSheetLayoutView="55" workbookViewId="0"/>
  </sheetViews>
  <sheetFormatPr defaultColWidth="0" defaultRowHeight="15" zeroHeight="1" x14ac:dyDescent="0.25"/>
  <cols>
    <col min="1" max="1" width="2.5546875" style="51" customWidth="1"/>
    <col min="2" max="2" width="91.77734375" style="78" customWidth="1"/>
    <col min="3" max="5" width="24.5546875" style="88" customWidth="1"/>
    <col min="6" max="8" width="24.21875" style="78" customWidth="1"/>
    <col min="9" max="9" width="6.21875" style="78" customWidth="1"/>
    <col min="10" max="16384" width="9.21875" style="78" hidden="1"/>
  </cols>
  <sheetData>
    <row r="1" spans="1:8" ht="33" customHeight="1" x14ac:dyDescent="0.25">
      <c r="C1" s="289"/>
      <c r="D1" s="289"/>
      <c r="E1" s="289"/>
    </row>
    <row r="2" spans="1:8" ht="55.2" customHeight="1" x14ac:dyDescent="0.25">
      <c r="C2" s="116" t="str">
        <f>+Questionario!$E$3</f>
        <v>Questionario Bilanciato Globale - Dinamico</v>
      </c>
    </row>
    <row r="3" spans="1:8" ht="21" customHeight="1" x14ac:dyDescent="0.25">
      <c r="C3" s="290"/>
      <c r="D3" s="290"/>
    </row>
    <row r="4" spans="1:8" ht="21" customHeight="1" x14ac:dyDescent="0.25">
      <c r="B4" s="72" t="s">
        <v>113</v>
      </c>
      <c r="C4" s="1"/>
      <c r="D4" s="1"/>
      <c r="E4" s="1"/>
    </row>
    <row r="5" spans="1:8" ht="10.199999999999999" customHeight="1" x14ac:dyDescent="0.25">
      <c r="A5" s="52"/>
    </row>
    <row r="6" spans="1:8" ht="46.2" customHeight="1" x14ac:dyDescent="0.25">
      <c r="B6" s="77" t="s">
        <v>138</v>
      </c>
      <c r="C6" s="295" t="s">
        <v>149</v>
      </c>
      <c r="D6" s="295"/>
      <c r="E6" s="295"/>
    </row>
    <row r="7" spans="1:8" ht="19.95" customHeight="1" x14ac:dyDescent="0.25">
      <c r="B7" s="3" t="s">
        <v>134</v>
      </c>
      <c r="C7" s="291"/>
      <c r="D7" s="291"/>
      <c r="E7" s="291"/>
    </row>
    <row r="8" spans="1:8" ht="19.95" customHeight="1" x14ac:dyDescent="0.25">
      <c r="B8" s="3" t="s">
        <v>272</v>
      </c>
      <c r="C8" s="291"/>
      <c r="D8" s="291"/>
      <c r="E8" s="291"/>
    </row>
    <row r="9" spans="1:8" ht="40.200000000000003" customHeight="1" x14ac:dyDescent="0.25">
      <c r="B9" s="3" t="s">
        <v>144</v>
      </c>
      <c r="C9" s="291"/>
      <c r="D9" s="291"/>
      <c r="E9" s="291"/>
    </row>
    <row r="10" spans="1:8" ht="19.95" customHeight="1" x14ac:dyDescent="0.25">
      <c r="B10" s="3" t="s">
        <v>136</v>
      </c>
      <c r="C10" s="291"/>
      <c r="D10" s="291"/>
      <c r="E10" s="291"/>
    </row>
    <row r="11" spans="1:8" ht="19.95" customHeight="1" x14ac:dyDescent="0.25">
      <c r="B11" s="3" t="s">
        <v>135</v>
      </c>
      <c r="C11" s="291"/>
      <c r="D11" s="291"/>
      <c r="E11" s="291"/>
    </row>
    <row r="12" spans="1:8" ht="19.95" customHeight="1" x14ac:dyDescent="0.25">
      <c r="B12" s="3" t="s">
        <v>275</v>
      </c>
      <c r="C12" s="296"/>
      <c r="D12" s="296"/>
      <c r="E12" s="296"/>
    </row>
    <row r="13" spans="1:8" s="87" customFormat="1" ht="37.200000000000003" customHeight="1" x14ac:dyDescent="0.25">
      <c r="A13" s="51"/>
      <c r="B13" s="16" t="s">
        <v>276</v>
      </c>
      <c r="C13" s="296"/>
      <c r="D13" s="296"/>
      <c r="E13" s="296"/>
      <c r="F13" s="78"/>
    </row>
    <row r="14" spans="1:8" ht="10.199999999999999" customHeight="1" x14ac:dyDescent="0.25">
      <c r="F14" s="89"/>
      <c r="G14" s="90"/>
      <c r="H14" s="90"/>
    </row>
    <row r="15" spans="1:8" ht="43.8" customHeight="1" x14ac:dyDescent="0.25">
      <c r="B15" s="82" t="s">
        <v>141</v>
      </c>
      <c r="C15" s="178"/>
      <c r="D15" s="179"/>
      <c r="F15" s="92"/>
    </row>
    <row r="16" spans="1:8" ht="10.199999999999999" customHeight="1" x14ac:dyDescent="0.25">
      <c r="C16" s="78"/>
      <c r="D16" s="78"/>
    </row>
    <row r="17" spans="2:10" ht="43.95" customHeight="1" x14ac:dyDescent="0.25">
      <c r="B17" s="94" t="s">
        <v>277</v>
      </c>
      <c r="C17" s="242" t="s">
        <v>208</v>
      </c>
      <c r="D17" s="242" t="s">
        <v>165</v>
      </c>
      <c r="E17" s="78"/>
      <c r="G17" s="88"/>
      <c r="H17" s="88"/>
      <c r="J17" s="92"/>
    </row>
    <row r="18" spans="2:10" ht="19.95" customHeight="1" x14ac:dyDescent="0.25">
      <c r="B18" s="121" t="s">
        <v>93</v>
      </c>
      <c r="C18" s="100">
        <f>+SUM(C19:C22)</f>
        <v>0</v>
      </c>
      <c r="D18" s="100">
        <f>+SUM(D19:D22)</f>
        <v>0</v>
      </c>
      <c r="E18" s="78"/>
      <c r="G18" s="88"/>
      <c r="H18" s="88"/>
      <c r="J18" s="92"/>
    </row>
    <row r="19" spans="2:10" ht="16.2" customHeight="1" x14ac:dyDescent="0.25">
      <c r="B19" s="118" t="s">
        <v>94</v>
      </c>
      <c r="C19" s="105"/>
      <c r="D19" s="105"/>
      <c r="E19" s="180"/>
      <c r="G19" s="88"/>
      <c r="H19" s="88"/>
      <c r="J19" s="92"/>
    </row>
    <row r="20" spans="2:10" ht="16.2" customHeight="1" x14ac:dyDescent="0.25">
      <c r="B20" s="119" t="s">
        <v>95</v>
      </c>
      <c r="C20" s="106"/>
      <c r="D20" s="106"/>
      <c r="E20" s="180"/>
      <c r="G20" s="88"/>
      <c r="H20" s="88"/>
      <c r="J20" s="92"/>
    </row>
    <row r="21" spans="2:10" ht="16.2" customHeight="1" x14ac:dyDescent="0.25">
      <c r="B21" s="119" t="s">
        <v>96</v>
      </c>
      <c r="C21" s="106"/>
      <c r="D21" s="106"/>
      <c r="E21" s="180"/>
      <c r="G21" s="88"/>
      <c r="H21" s="88"/>
      <c r="J21" s="92"/>
    </row>
    <row r="22" spans="2:10" ht="16.2" customHeight="1" x14ac:dyDescent="0.25">
      <c r="B22" s="120" t="s">
        <v>97</v>
      </c>
      <c r="C22" s="107"/>
      <c r="D22" s="107"/>
      <c r="E22" s="180"/>
      <c r="G22" s="88"/>
      <c r="H22" s="88"/>
      <c r="J22" s="92"/>
    </row>
    <row r="23" spans="2:10" ht="10.199999999999999" customHeight="1" x14ac:dyDescent="0.25">
      <c r="C23" s="78"/>
      <c r="D23" s="78"/>
      <c r="E23" s="181"/>
      <c r="G23" s="88"/>
      <c r="H23" s="88"/>
      <c r="J23" s="92"/>
    </row>
    <row r="24" spans="2:10" ht="19.95" customHeight="1" x14ac:dyDescent="0.25">
      <c r="B24" s="3" t="s">
        <v>59</v>
      </c>
      <c r="C24" s="101"/>
      <c r="D24" s="101"/>
      <c r="E24" s="180"/>
      <c r="G24" s="88"/>
      <c r="H24" s="88"/>
      <c r="J24" s="92"/>
    </row>
    <row r="25" spans="2:10" ht="19.5" customHeight="1" x14ac:dyDescent="0.25">
      <c r="B25" s="17" t="s">
        <v>85</v>
      </c>
      <c r="C25" s="44">
        <f>+SUM(C18,C24)</f>
        <v>0</v>
      </c>
      <c r="D25" s="44">
        <f>+SUM(D18,D24)</f>
        <v>0</v>
      </c>
      <c r="E25" s="181"/>
      <c r="G25" s="88"/>
      <c r="H25" s="88"/>
      <c r="J25" s="92"/>
    </row>
    <row r="26" spans="2:10" ht="10.199999999999999" customHeight="1" x14ac:dyDescent="0.25">
      <c r="C26" s="78"/>
      <c r="D26" s="78"/>
      <c r="E26" s="181"/>
      <c r="G26" s="88"/>
      <c r="H26" s="88"/>
      <c r="J26" s="92"/>
    </row>
    <row r="27" spans="2:10" ht="16.2" customHeight="1" x14ac:dyDescent="0.25">
      <c r="B27" s="102" t="s">
        <v>247</v>
      </c>
      <c r="C27" s="123">
        <f>+SUM(C28:C29)</f>
        <v>0</v>
      </c>
      <c r="D27" s="123">
        <f>+SUM(D28:D29)</f>
        <v>0</v>
      </c>
      <c r="E27" s="181"/>
      <c r="G27" s="88"/>
      <c r="H27" s="88"/>
      <c r="J27" s="92"/>
    </row>
    <row r="28" spans="2:10" ht="16.2" customHeight="1" x14ac:dyDescent="0.25">
      <c r="B28" s="103" t="s">
        <v>131</v>
      </c>
      <c r="C28" s="124"/>
      <c r="D28" s="124"/>
      <c r="E28" s="181"/>
      <c r="G28" s="88"/>
      <c r="H28" s="88"/>
      <c r="J28" s="92"/>
    </row>
    <row r="29" spans="2:10" ht="16.2" customHeight="1" x14ac:dyDescent="0.25">
      <c r="B29" s="104" t="s">
        <v>59</v>
      </c>
      <c r="C29" s="125"/>
      <c r="D29" s="125"/>
      <c r="E29" s="181"/>
      <c r="G29" s="88"/>
      <c r="H29" s="88"/>
      <c r="J29" s="92"/>
    </row>
    <row r="30" spans="2:10" ht="10.199999999999999" customHeight="1" x14ac:dyDescent="0.25">
      <c r="C30" s="78"/>
      <c r="D30" s="78"/>
      <c r="E30" s="181"/>
      <c r="G30" s="88"/>
      <c r="H30" s="88"/>
      <c r="J30" s="92"/>
    </row>
    <row r="31" spans="2:10" ht="43.95" customHeight="1" x14ac:dyDescent="0.25">
      <c r="B31" s="94" t="s">
        <v>278</v>
      </c>
      <c r="C31" s="242" t="s">
        <v>208</v>
      </c>
      <c r="D31" s="242" t="s">
        <v>165</v>
      </c>
      <c r="E31" s="181"/>
      <c r="G31" s="88"/>
      <c r="H31" s="88"/>
      <c r="J31" s="92"/>
    </row>
    <row r="32" spans="2:10" ht="19.95" customHeight="1" x14ac:dyDescent="0.25">
      <c r="B32" s="121" t="s">
        <v>93</v>
      </c>
      <c r="C32" s="100">
        <f>+SUM(C33:C36)</f>
        <v>0</v>
      </c>
      <c r="D32" s="100">
        <f>+SUM(D33:D36)</f>
        <v>0</v>
      </c>
      <c r="E32" s="181"/>
      <c r="G32" s="88"/>
      <c r="H32" s="88"/>
      <c r="J32" s="92"/>
    </row>
    <row r="33" spans="2:10" ht="16.2" customHeight="1" x14ac:dyDescent="0.25">
      <c r="B33" s="118" t="s">
        <v>94</v>
      </c>
      <c r="C33" s="105"/>
      <c r="D33" s="105"/>
      <c r="E33" s="180"/>
      <c r="G33" s="88"/>
      <c r="H33" s="88"/>
      <c r="J33" s="92"/>
    </row>
    <row r="34" spans="2:10" ht="16.2" customHeight="1" x14ac:dyDescent="0.25">
      <c r="B34" s="119" t="s">
        <v>95</v>
      </c>
      <c r="C34" s="106"/>
      <c r="D34" s="106"/>
      <c r="E34" s="180"/>
      <c r="G34" s="88"/>
      <c r="H34" s="88"/>
      <c r="J34" s="92"/>
    </row>
    <row r="35" spans="2:10" ht="16.2" customHeight="1" x14ac:dyDescent="0.25">
      <c r="B35" s="119" t="s">
        <v>96</v>
      </c>
      <c r="C35" s="106"/>
      <c r="D35" s="106"/>
      <c r="E35" s="180"/>
      <c r="G35" s="88"/>
      <c r="H35" s="88"/>
      <c r="J35" s="92"/>
    </row>
    <row r="36" spans="2:10" ht="16.2" customHeight="1" x14ac:dyDescent="0.25">
      <c r="B36" s="120" t="s">
        <v>97</v>
      </c>
      <c r="C36" s="107"/>
      <c r="D36" s="107"/>
      <c r="E36" s="180"/>
      <c r="G36" s="88"/>
      <c r="H36" s="88"/>
      <c r="J36" s="92"/>
    </row>
    <row r="37" spans="2:10" ht="10.199999999999999" customHeight="1" x14ac:dyDescent="0.25">
      <c r="C37" s="78"/>
      <c r="D37" s="78"/>
      <c r="E37" s="181"/>
      <c r="G37" s="88"/>
      <c r="H37" s="88"/>
      <c r="J37" s="92"/>
    </row>
    <row r="38" spans="2:10" ht="19.5" customHeight="1" x14ac:dyDescent="0.25">
      <c r="B38" s="3" t="s">
        <v>59</v>
      </c>
      <c r="C38" s="101"/>
      <c r="D38" s="101"/>
      <c r="E38" s="180"/>
      <c r="G38" s="88"/>
      <c r="H38" s="88"/>
      <c r="J38" s="92"/>
    </row>
    <row r="39" spans="2:10" ht="19.5" customHeight="1" x14ac:dyDescent="0.25">
      <c r="B39" s="17" t="s">
        <v>86</v>
      </c>
      <c r="C39" s="44">
        <f>+SUM(C32,C38)</f>
        <v>0</v>
      </c>
      <c r="D39" s="44">
        <f>+SUM(D32,D38)</f>
        <v>0</v>
      </c>
      <c r="E39" s="78"/>
      <c r="G39" s="88"/>
      <c r="H39" s="88"/>
      <c r="J39" s="92"/>
    </row>
    <row r="40" spans="2:10" ht="8.5500000000000007" customHeight="1" x14ac:dyDescent="0.25">
      <c r="C40" s="78"/>
      <c r="D40" s="78"/>
      <c r="E40" s="78"/>
      <c r="G40" s="88"/>
      <c r="H40" s="88"/>
      <c r="J40" s="92"/>
    </row>
    <row r="41" spans="2:10" ht="16.2" customHeight="1" x14ac:dyDescent="0.25">
      <c r="B41" s="102" t="s">
        <v>248</v>
      </c>
      <c r="C41" s="123">
        <f>+SUM(C42:C43)</f>
        <v>0</v>
      </c>
      <c r="D41" s="123">
        <f>+SUM(D42:D43)</f>
        <v>0</v>
      </c>
      <c r="E41" s="78"/>
      <c r="G41" s="88"/>
      <c r="H41" s="88"/>
      <c r="J41" s="92"/>
    </row>
    <row r="42" spans="2:10" ht="16.2" customHeight="1" x14ac:dyDescent="0.25">
      <c r="B42" s="103" t="s">
        <v>131</v>
      </c>
      <c r="C42" s="124"/>
      <c r="D42" s="124"/>
      <c r="E42" s="78"/>
      <c r="G42" s="88"/>
      <c r="H42" s="88"/>
      <c r="J42" s="92"/>
    </row>
    <row r="43" spans="2:10" ht="16.2" customHeight="1" x14ac:dyDescent="0.25">
      <c r="B43" s="104" t="s">
        <v>59</v>
      </c>
      <c r="C43" s="125"/>
      <c r="D43" s="125"/>
      <c r="E43" s="78"/>
      <c r="G43" s="88"/>
      <c r="H43" s="88"/>
      <c r="J43" s="92"/>
    </row>
    <row r="44" spans="2:10" ht="12" customHeight="1" x14ac:dyDescent="0.25">
      <c r="B44" s="78" t="s">
        <v>60</v>
      </c>
      <c r="D44" s="92"/>
      <c r="E44" s="78"/>
      <c r="G44" s="88"/>
      <c r="H44" s="88"/>
      <c r="J44" s="92"/>
    </row>
    <row r="45" spans="2:10" ht="10.95" customHeight="1" x14ac:dyDescent="0.25"/>
    <row r="46" spans="2:10" ht="10.95" customHeight="1" x14ac:dyDescent="0.25"/>
    <row r="47" spans="2:10" ht="21" customHeight="1" x14ac:dyDescent="0.25">
      <c r="B47" s="72" t="s">
        <v>190</v>
      </c>
    </row>
    <row r="48" spans="2:10" x14ac:dyDescent="0.25"/>
    <row r="49" spans="1:8" ht="31.95" customHeight="1" x14ac:dyDescent="0.25">
      <c r="A49" s="53"/>
      <c r="B49" s="82" t="s">
        <v>170</v>
      </c>
      <c r="D49" s="91"/>
      <c r="F49" s="88"/>
      <c r="G49" s="88"/>
      <c r="H49" s="88"/>
    </row>
    <row r="50" spans="1:8" ht="19.95" customHeight="1" x14ac:dyDescent="0.25">
      <c r="B50" s="16" t="s">
        <v>177</v>
      </c>
      <c r="C50" s="222"/>
      <c r="F50" s="88"/>
      <c r="G50" s="88"/>
      <c r="H50" s="88"/>
    </row>
    <row r="51" spans="1:8" ht="30.6" customHeight="1" x14ac:dyDescent="0.25">
      <c r="A51" s="53"/>
      <c r="B51" s="217" t="s">
        <v>171</v>
      </c>
      <c r="C51" s="78"/>
      <c r="D51" s="91"/>
      <c r="F51" s="88"/>
      <c r="G51" s="88"/>
      <c r="H51" s="88"/>
    </row>
    <row r="52" spans="1:8" ht="19.95" customHeight="1" x14ac:dyDescent="0.25">
      <c r="B52" s="218" t="s">
        <v>172</v>
      </c>
      <c r="C52" s="219"/>
      <c r="D52" s="91"/>
      <c r="F52" s="88"/>
      <c r="G52" s="88"/>
      <c r="H52" s="88"/>
    </row>
    <row r="53" spans="1:8" ht="19.95" customHeight="1" x14ac:dyDescent="0.25">
      <c r="B53" s="220" t="s">
        <v>173</v>
      </c>
      <c r="C53" s="221"/>
      <c r="F53" s="88"/>
      <c r="G53" s="88"/>
      <c r="H53" s="88"/>
    </row>
    <row r="54" spans="1:8" ht="19.95" customHeight="1" x14ac:dyDescent="0.25">
      <c r="B54" s="220" t="s">
        <v>279</v>
      </c>
      <c r="C54" s="221"/>
      <c r="F54" s="88"/>
      <c r="G54" s="88"/>
      <c r="H54" s="88"/>
    </row>
    <row r="55" spans="1:8" ht="19.95" customHeight="1" x14ac:dyDescent="0.25">
      <c r="A55" s="53"/>
      <c r="B55" s="220" t="s">
        <v>174</v>
      </c>
      <c r="C55" s="221"/>
      <c r="F55" s="88"/>
      <c r="G55" s="88"/>
      <c r="H55" s="88"/>
    </row>
    <row r="56" spans="1:8" ht="19.95" customHeight="1" x14ac:dyDescent="0.25">
      <c r="A56" s="53"/>
      <c r="B56" s="220" t="s">
        <v>175</v>
      </c>
      <c r="C56" s="221"/>
      <c r="F56" s="88"/>
      <c r="G56" s="88"/>
      <c r="H56" s="88"/>
    </row>
    <row r="57" spans="1:8" ht="19.95" customHeight="1" x14ac:dyDescent="0.25">
      <c r="B57" s="220" t="s">
        <v>115</v>
      </c>
      <c r="C57" s="223"/>
      <c r="F57" s="88"/>
      <c r="G57" s="88"/>
      <c r="H57" s="88"/>
    </row>
    <row r="58" spans="1:8" ht="30.6" customHeight="1" x14ac:dyDescent="0.25">
      <c r="A58" s="53"/>
      <c r="B58" s="217" t="s">
        <v>176</v>
      </c>
      <c r="C58" s="78"/>
      <c r="D58" s="91"/>
      <c r="F58" s="88"/>
      <c r="G58" s="88"/>
      <c r="H58" s="88"/>
    </row>
    <row r="59" spans="1:8" ht="19.95" customHeight="1" x14ac:dyDescent="0.25">
      <c r="B59" s="218" t="s">
        <v>120</v>
      </c>
      <c r="C59" s="271"/>
      <c r="D59" s="91"/>
      <c r="F59" s="88"/>
      <c r="G59" s="88"/>
      <c r="H59" s="88"/>
    </row>
    <row r="60" spans="1:8" ht="19.95" customHeight="1" x14ac:dyDescent="0.25">
      <c r="B60" s="220" t="s">
        <v>121</v>
      </c>
      <c r="C60" s="272"/>
      <c r="F60" s="88"/>
      <c r="G60" s="88"/>
      <c r="H60" s="88"/>
    </row>
    <row r="61" spans="1:8" ht="19.95" customHeight="1" x14ac:dyDescent="0.25">
      <c r="B61" s="220" t="s">
        <v>285</v>
      </c>
      <c r="C61" s="272"/>
      <c r="F61" s="88"/>
      <c r="G61" s="88"/>
      <c r="H61" s="88"/>
    </row>
    <row r="62" spans="1:8" ht="19.95" customHeight="1" x14ac:dyDescent="0.25">
      <c r="A62" s="53"/>
      <c r="B62" s="220" t="s">
        <v>280</v>
      </c>
      <c r="C62" s="272"/>
      <c r="F62" s="88"/>
      <c r="G62" s="88"/>
      <c r="H62" s="88"/>
    </row>
    <row r="63" spans="1:8" ht="19.95" customHeight="1" x14ac:dyDescent="0.25">
      <c r="B63" s="273" t="s">
        <v>115</v>
      </c>
      <c r="C63" s="274"/>
      <c r="F63" s="88"/>
      <c r="G63" s="88"/>
      <c r="H63" s="88"/>
    </row>
    <row r="64" spans="1:8" ht="30.6" customHeight="1" x14ac:dyDescent="0.25">
      <c r="B64" s="217" t="s">
        <v>91</v>
      </c>
      <c r="F64" s="88"/>
      <c r="G64" s="88"/>
      <c r="H64" s="88"/>
    </row>
    <row r="65" spans="1:8" ht="40.200000000000003" customHeight="1" x14ac:dyDescent="0.25">
      <c r="B65" s="224" t="s">
        <v>273</v>
      </c>
      <c r="C65" s="222"/>
      <c r="F65" s="88"/>
      <c r="G65" s="88"/>
      <c r="H65" s="88"/>
    </row>
    <row r="66" spans="1:8" x14ac:dyDescent="0.25"/>
    <row r="67" spans="1:8" ht="60" customHeight="1" x14ac:dyDescent="0.25">
      <c r="B67" s="77" t="s">
        <v>166</v>
      </c>
      <c r="C67" s="212" t="s">
        <v>212</v>
      </c>
      <c r="D67" s="212" t="s">
        <v>169</v>
      </c>
      <c r="E67" s="212" t="s">
        <v>249</v>
      </c>
      <c r="F67" s="212" t="s">
        <v>81</v>
      </c>
      <c r="G67" s="212" t="s">
        <v>82</v>
      </c>
      <c r="H67" s="212" t="s">
        <v>112</v>
      </c>
    </row>
    <row r="68" spans="1:8" ht="19.95" customHeight="1" x14ac:dyDescent="0.25">
      <c r="B68" s="252" t="s">
        <v>232</v>
      </c>
      <c r="C68" s="253" t="s">
        <v>114</v>
      </c>
      <c r="D68" s="130"/>
      <c r="E68" s="266"/>
      <c r="F68" s="130"/>
      <c r="G68" s="130"/>
      <c r="H68" s="192"/>
    </row>
    <row r="69" spans="1:8" ht="19.95" customHeight="1" x14ac:dyDescent="0.25">
      <c r="B69" s="99" t="s">
        <v>209</v>
      </c>
      <c r="C69" s="226">
        <v>0.2</v>
      </c>
      <c r="D69" s="130"/>
      <c r="E69" s="266"/>
      <c r="F69" s="130"/>
      <c r="G69" s="130"/>
      <c r="H69" s="192"/>
    </row>
    <row r="70" spans="1:8" ht="19.95" customHeight="1" x14ac:dyDescent="0.25">
      <c r="B70" s="99" t="s">
        <v>210</v>
      </c>
      <c r="C70" s="226">
        <v>0.05</v>
      </c>
      <c r="D70" s="130"/>
      <c r="E70" s="266"/>
      <c r="F70" s="130"/>
      <c r="G70" s="130"/>
      <c r="H70" s="192"/>
    </row>
    <row r="71" spans="1:8" ht="19.95" customHeight="1" x14ac:dyDescent="0.25">
      <c r="B71" s="99" t="s">
        <v>211</v>
      </c>
      <c r="C71" s="226">
        <v>0.05</v>
      </c>
      <c r="D71" s="130"/>
      <c r="E71" s="267"/>
      <c r="F71" s="130"/>
      <c r="G71" s="130"/>
      <c r="H71" s="192"/>
    </row>
    <row r="72" spans="1:8" ht="19.95" customHeight="1" x14ac:dyDescent="0.25">
      <c r="B72" s="229" t="s">
        <v>224</v>
      </c>
      <c r="C72" s="226">
        <v>0.1</v>
      </c>
      <c r="D72" s="230"/>
      <c r="E72" s="267"/>
      <c r="F72" s="230"/>
      <c r="G72" s="230"/>
      <c r="H72" s="250"/>
    </row>
    <row r="73" spans="1:8" ht="19.95" customHeight="1" x14ac:dyDescent="0.25">
      <c r="B73" s="98" t="s">
        <v>214</v>
      </c>
      <c r="C73" s="226">
        <v>0.14399999999999999</v>
      </c>
      <c r="D73" s="132"/>
      <c r="E73" s="244" t="s">
        <v>114</v>
      </c>
      <c r="F73" s="132"/>
      <c r="G73" s="132"/>
      <c r="H73" s="208"/>
    </row>
    <row r="74" spans="1:8" ht="19.95" customHeight="1" x14ac:dyDescent="0.25">
      <c r="B74" s="98" t="s">
        <v>213</v>
      </c>
      <c r="C74" s="226">
        <v>0.113</v>
      </c>
      <c r="D74" s="132"/>
      <c r="E74" s="244" t="s">
        <v>114</v>
      </c>
      <c r="F74" s="132"/>
      <c r="G74" s="132"/>
      <c r="H74" s="208"/>
    </row>
    <row r="75" spans="1:8" ht="19.95" customHeight="1" x14ac:dyDescent="0.25">
      <c r="B75" s="98" t="s">
        <v>215</v>
      </c>
      <c r="C75" s="226">
        <v>0.25700000000000001</v>
      </c>
      <c r="D75" s="132"/>
      <c r="E75" s="244" t="s">
        <v>114</v>
      </c>
      <c r="F75" s="132"/>
      <c r="G75" s="132"/>
      <c r="H75" s="208"/>
    </row>
    <row r="76" spans="1:8" ht="19.95" customHeight="1" x14ac:dyDescent="0.25">
      <c r="B76" s="98" t="s">
        <v>216</v>
      </c>
      <c r="C76" s="226">
        <v>4.8000000000000001E-2</v>
      </c>
      <c r="D76" s="132"/>
      <c r="E76" s="244" t="s">
        <v>114</v>
      </c>
      <c r="F76" s="132"/>
      <c r="G76" s="132"/>
      <c r="H76" s="208"/>
    </row>
    <row r="77" spans="1:8" ht="19.95" customHeight="1" x14ac:dyDescent="0.25">
      <c r="B77" s="98" t="s">
        <v>217</v>
      </c>
      <c r="C77" s="226">
        <v>3.7999999999999999E-2</v>
      </c>
      <c r="D77" s="132"/>
      <c r="E77" s="244" t="s">
        <v>114</v>
      </c>
      <c r="F77" s="132"/>
      <c r="G77" s="132"/>
      <c r="H77" s="208"/>
    </row>
    <row r="78" spans="1:8" ht="19.95" customHeight="1" x14ac:dyDescent="0.25">
      <c r="B78" s="98" t="s">
        <v>91</v>
      </c>
      <c r="C78" s="227" t="s">
        <v>114</v>
      </c>
      <c r="D78" s="132"/>
      <c r="E78" s="267"/>
      <c r="F78" s="132"/>
      <c r="G78" s="132"/>
      <c r="H78" s="193"/>
    </row>
    <row r="79" spans="1:8" ht="88.2" customHeight="1" x14ac:dyDescent="0.25">
      <c r="B79" s="2" t="s">
        <v>233</v>
      </c>
      <c r="C79" s="297"/>
      <c r="D79" s="298"/>
      <c r="E79" s="298"/>
      <c r="F79" s="298"/>
      <c r="G79" s="298"/>
      <c r="H79" s="299"/>
    </row>
    <row r="80" spans="1:8" s="13" customFormat="1" ht="19.95" customHeight="1" x14ac:dyDescent="0.25">
      <c r="A80" s="51"/>
      <c r="B80" s="17" t="s">
        <v>1</v>
      </c>
      <c r="C80" s="122">
        <f>+SUM(C69:C78)</f>
        <v>1</v>
      </c>
      <c r="D80" s="122">
        <f>+SUM(D68:D78)</f>
        <v>0</v>
      </c>
    </row>
    <row r="81" spans="1:5" s="255" customFormat="1" ht="19.95" customHeight="1" x14ac:dyDescent="0.25">
      <c r="A81" s="254"/>
      <c r="C81" s="256" t="s">
        <v>234</v>
      </c>
      <c r="D81" s="256" t="s">
        <v>235</v>
      </c>
    </row>
    <row r="82" spans="1:5" ht="19.95" customHeight="1" x14ac:dyDescent="0.25">
      <c r="B82" s="95" t="s">
        <v>83</v>
      </c>
      <c r="C82" s="129"/>
      <c r="D82" s="129"/>
      <c r="E82" s="78"/>
    </row>
    <row r="83" spans="1:5" ht="19.95" customHeight="1" x14ac:dyDescent="0.25">
      <c r="B83" s="97" t="s">
        <v>84</v>
      </c>
      <c r="C83" s="133"/>
      <c r="D83" s="133"/>
      <c r="E83" s="78"/>
    </row>
    <row r="84" spans="1:5" ht="19.95" customHeight="1" x14ac:dyDescent="0.25">
      <c r="B84" s="95" t="s">
        <v>197</v>
      </c>
      <c r="C84" s="78"/>
      <c r="D84" s="235">
        <f>+D82-C82</f>
        <v>0</v>
      </c>
      <c r="E84" s="236"/>
    </row>
    <row r="85" spans="1:5" ht="19.95" customHeight="1" x14ac:dyDescent="0.25">
      <c r="B85" s="97" t="s">
        <v>198</v>
      </c>
      <c r="C85" s="78"/>
      <c r="D85" s="132"/>
      <c r="E85" s="236"/>
    </row>
    <row r="86" spans="1:5" s="13" customFormat="1" ht="19.95" customHeight="1" x14ac:dyDescent="0.25">
      <c r="B86" s="99" t="s">
        <v>180</v>
      </c>
      <c r="C86" s="228"/>
      <c r="D86" s="228"/>
    </row>
    <row r="87" spans="1:5" s="13" customFormat="1" ht="19.95" customHeight="1" x14ac:dyDescent="0.25">
      <c r="B87" s="99" t="s">
        <v>181</v>
      </c>
      <c r="C87" s="237"/>
      <c r="D87" s="237"/>
    </row>
    <row r="88" spans="1:5" s="13" customFormat="1" ht="19.95" customHeight="1" x14ac:dyDescent="0.25">
      <c r="B88" s="96" t="s">
        <v>182</v>
      </c>
      <c r="C88" s="131"/>
      <c r="D88" s="131"/>
    </row>
    <row r="89" spans="1:5" s="13" customFormat="1" ht="15.6" x14ac:dyDescent="0.25">
      <c r="B89" s="96" t="s">
        <v>183</v>
      </c>
      <c r="C89" s="132"/>
      <c r="D89" s="132"/>
    </row>
    <row r="90" spans="1:5" s="13" customFormat="1" ht="19.95" customHeight="1" x14ac:dyDescent="0.25">
      <c r="B90" s="97" t="s">
        <v>179</v>
      </c>
      <c r="C90" s="193"/>
      <c r="D90" s="193"/>
    </row>
    <row r="91" spans="1:5" s="13" customFormat="1" ht="19.95" customHeight="1" x14ac:dyDescent="0.25">
      <c r="A91" s="51"/>
      <c r="B91" s="229" t="s">
        <v>184</v>
      </c>
      <c r="C91" s="129"/>
      <c r="D91" s="129"/>
    </row>
    <row r="92" spans="1:5" s="13" customFormat="1" ht="19.95" customHeight="1" x14ac:dyDescent="0.25">
      <c r="A92" s="51"/>
      <c r="B92" s="98" t="s">
        <v>236</v>
      </c>
      <c r="C92" s="230"/>
      <c r="D92" s="230"/>
    </row>
    <row r="93" spans="1:5" s="13" customFormat="1" ht="19.95" customHeight="1" x14ac:dyDescent="0.25">
      <c r="A93" s="51"/>
      <c r="B93" s="96" t="s">
        <v>185</v>
      </c>
      <c r="C93" s="131"/>
      <c r="D93" s="131"/>
    </row>
    <row r="94" spans="1:5" ht="19.95" customHeight="1" x14ac:dyDescent="0.25">
      <c r="B94" s="97" t="s">
        <v>253</v>
      </c>
      <c r="C94" s="133"/>
      <c r="D94" s="133"/>
    </row>
    <row r="95" spans="1:5" s="13" customFormat="1" ht="19.95" customHeight="1" x14ac:dyDescent="0.25">
      <c r="A95" s="51"/>
      <c r="B95" s="99" t="s">
        <v>255</v>
      </c>
      <c r="C95" s="228"/>
      <c r="D95" s="237"/>
    </row>
    <row r="96" spans="1:5" ht="19.95" customHeight="1" x14ac:dyDescent="0.25">
      <c r="B96" s="229" t="s">
        <v>237</v>
      </c>
      <c r="C96" s="133"/>
      <c r="D96" s="133"/>
    </row>
    <row r="97" spans="1:8" s="13" customFormat="1" ht="19.95" customHeight="1" x14ac:dyDescent="0.25">
      <c r="A97" s="51"/>
      <c r="B97" s="95" t="s">
        <v>56</v>
      </c>
      <c r="C97" s="130"/>
      <c r="D97" s="130"/>
    </row>
    <row r="98" spans="1:8" ht="19.95" customHeight="1" x14ac:dyDescent="0.25">
      <c r="B98" s="98" t="s">
        <v>57</v>
      </c>
      <c r="C98" s="133"/>
      <c r="D98" s="133"/>
    </row>
    <row r="99" spans="1:8" s="13" customFormat="1" ht="19.95" customHeight="1" x14ac:dyDescent="0.25">
      <c r="A99" s="51"/>
      <c r="B99" s="95" t="s">
        <v>119</v>
      </c>
      <c r="D99" s="129"/>
    </row>
    <row r="100" spans="1:8" s="13" customFormat="1" ht="19.95" customHeight="1" x14ac:dyDescent="0.25">
      <c r="A100" s="51"/>
      <c r="B100" s="98" t="s">
        <v>74</v>
      </c>
      <c r="D100" s="231"/>
    </row>
    <row r="101" spans="1:8" s="13" customFormat="1" ht="19.95" customHeight="1" x14ac:dyDescent="0.25">
      <c r="A101" s="51"/>
      <c r="B101" s="98" t="s">
        <v>186</v>
      </c>
      <c r="D101" s="232"/>
    </row>
    <row r="102" spans="1:8" ht="19.95" customHeight="1" x14ac:dyDescent="0.25">
      <c r="A102" s="13"/>
      <c r="B102" s="172" t="s">
        <v>187</v>
      </c>
      <c r="D102" s="133"/>
      <c r="F102" s="88"/>
      <c r="G102" s="88"/>
      <c r="H102" s="88"/>
    </row>
    <row r="103" spans="1:8" ht="19.95" customHeight="1" x14ac:dyDescent="0.25">
      <c r="A103" s="13"/>
      <c r="B103" s="233" t="s">
        <v>188</v>
      </c>
      <c r="C103" s="78"/>
      <c r="D103" s="78"/>
      <c r="F103" s="88"/>
      <c r="G103" s="88"/>
      <c r="H103" s="88"/>
    </row>
    <row r="104" spans="1:8" ht="19.95" customHeight="1" x14ac:dyDescent="0.25">
      <c r="C104" s="78"/>
      <c r="D104" s="78"/>
      <c r="E104" s="78"/>
    </row>
    <row r="105" spans="1:8" ht="60" customHeight="1" x14ac:dyDescent="0.25">
      <c r="A105" s="53"/>
      <c r="B105" s="82" t="s">
        <v>223</v>
      </c>
      <c r="C105" s="167" t="s">
        <v>122</v>
      </c>
      <c r="F105" s="88"/>
      <c r="G105" s="88"/>
      <c r="H105" s="88"/>
    </row>
    <row r="106" spans="1:8" ht="19.95" customHeight="1" x14ac:dyDescent="0.25">
      <c r="B106" s="168" t="s">
        <v>123</v>
      </c>
      <c r="C106" s="169"/>
      <c r="F106" s="88"/>
      <c r="G106" s="88"/>
      <c r="H106" s="88"/>
    </row>
    <row r="107" spans="1:8" ht="19.95" customHeight="1" x14ac:dyDescent="0.25">
      <c r="B107" s="170" t="s">
        <v>124</v>
      </c>
      <c r="C107" s="171"/>
      <c r="F107" s="88"/>
      <c r="G107" s="88"/>
      <c r="H107" s="88"/>
    </row>
    <row r="108" spans="1:8" ht="19.95" customHeight="1" x14ac:dyDescent="0.25">
      <c r="B108" s="170" t="s">
        <v>125</v>
      </c>
      <c r="C108" s="171"/>
      <c r="F108" s="88"/>
      <c r="G108" s="88"/>
      <c r="H108" s="88"/>
    </row>
    <row r="109" spans="1:8" ht="19.95" customHeight="1" x14ac:dyDescent="0.25">
      <c r="A109" s="53"/>
      <c r="B109" s="170" t="s">
        <v>126</v>
      </c>
      <c r="C109" s="171"/>
      <c r="F109" s="88"/>
      <c r="G109" s="88"/>
      <c r="H109" s="88"/>
    </row>
    <row r="110" spans="1:8" ht="19.95" customHeight="1" x14ac:dyDescent="0.25">
      <c r="B110" s="172" t="s">
        <v>127</v>
      </c>
      <c r="C110" s="173"/>
      <c r="F110" s="88"/>
      <c r="G110" s="88"/>
      <c r="H110" s="88"/>
    </row>
    <row r="111" spans="1:8" ht="19.95" customHeight="1" x14ac:dyDescent="0.25">
      <c r="B111" s="225"/>
      <c r="C111" s="182" t="s">
        <v>146</v>
      </c>
      <c r="F111" s="88"/>
      <c r="G111" s="88"/>
      <c r="H111" s="88"/>
    </row>
    <row r="112" spans="1:8" ht="19.95" customHeight="1" x14ac:dyDescent="0.25">
      <c r="B112" s="3" t="s">
        <v>128</v>
      </c>
      <c r="C112" s="134"/>
      <c r="F112" s="88"/>
      <c r="G112" s="88"/>
      <c r="H112" s="88"/>
    </row>
    <row r="113" spans="2:9" ht="19.95" customHeight="1" x14ac:dyDescent="0.25">
      <c r="B113" s="225"/>
      <c r="C113" s="182" t="s">
        <v>145</v>
      </c>
      <c r="F113" s="88"/>
      <c r="G113" s="88"/>
      <c r="H113" s="88"/>
    </row>
    <row r="114" spans="2:9" ht="28.95" customHeight="1" x14ac:dyDescent="0.25">
      <c r="B114" s="3" t="s">
        <v>147</v>
      </c>
      <c r="C114" s="198"/>
      <c r="F114" s="88"/>
      <c r="G114" s="88"/>
      <c r="H114" s="88"/>
      <c r="I114" s="164"/>
    </row>
    <row r="115" spans="2:9" x14ac:dyDescent="0.25"/>
    <row r="116" spans="2:9" ht="42.6" customHeight="1" x14ac:dyDescent="0.25">
      <c r="B116" s="82" t="s">
        <v>238</v>
      </c>
      <c r="C116" s="78"/>
      <c r="D116" s="78"/>
      <c r="E116" s="78"/>
    </row>
    <row r="117" spans="2:9" ht="30" customHeight="1" x14ac:dyDescent="0.25">
      <c r="B117" s="167" t="s">
        <v>15</v>
      </c>
      <c r="C117" s="80" t="s">
        <v>63</v>
      </c>
      <c r="D117" s="80" t="s">
        <v>73</v>
      </c>
      <c r="E117" s="78"/>
    </row>
    <row r="118" spans="2:9" ht="19.95" customHeight="1" x14ac:dyDescent="0.25">
      <c r="B118" s="95" t="s">
        <v>64</v>
      </c>
      <c r="C118" s="194"/>
      <c r="D118" s="142"/>
      <c r="F118" s="88"/>
      <c r="G118" s="88"/>
      <c r="H118" s="88"/>
    </row>
    <row r="119" spans="2:9" ht="19.95" customHeight="1" x14ac:dyDescent="0.25">
      <c r="B119" s="96" t="s">
        <v>65</v>
      </c>
      <c r="C119" s="195"/>
      <c r="D119" s="143"/>
      <c r="F119" s="88"/>
      <c r="G119" s="88"/>
      <c r="H119" s="88"/>
    </row>
    <row r="120" spans="2:9" ht="19.95" customHeight="1" x14ac:dyDescent="0.25">
      <c r="B120" s="96" t="s">
        <v>66</v>
      </c>
      <c r="C120" s="195"/>
      <c r="D120" s="143"/>
      <c r="F120" s="88"/>
      <c r="G120" s="88"/>
      <c r="H120" s="88"/>
    </row>
    <row r="121" spans="2:9" ht="19.95" customHeight="1" x14ac:dyDescent="0.25">
      <c r="B121" s="96" t="s">
        <v>67</v>
      </c>
      <c r="C121" s="195"/>
      <c r="D121" s="143"/>
      <c r="F121" s="88"/>
      <c r="G121" s="88"/>
      <c r="H121" s="88"/>
    </row>
    <row r="122" spans="2:9" ht="19.95" customHeight="1" x14ac:dyDescent="0.25">
      <c r="B122" s="159" t="s">
        <v>4</v>
      </c>
      <c r="C122" s="195"/>
      <c r="D122" s="143"/>
      <c r="F122" s="88"/>
      <c r="G122" s="88"/>
      <c r="H122" s="88"/>
    </row>
    <row r="123" spans="2:9" ht="19.95" customHeight="1" x14ac:dyDescent="0.25">
      <c r="B123" s="159" t="s">
        <v>4</v>
      </c>
      <c r="C123" s="195"/>
      <c r="D123" s="143"/>
      <c r="F123" s="88"/>
      <c r="G123" s="88"/>
      <c r="H123" s="88"/>
    </row>
    <row r="124" spans="2:9" ht="19.95" customHeight="1" x14ac:dyDescent="0.25">
      <c r="B124" s="159" t="s">
        <v>4</v>
      </c>
      <c r="C124" s="195"/>
      <c r="D124" s="143"/>
      <c r="F124" s="88"/>
      <c r="G124" s="88"/>
      <c r="H124" s="88"/>
    </row>
    <row r="125" spans="2:9" ht="19.95" customHeight="1" x14ac:dyDescent="0.25">
      <c r="B125" s="160" t="s">
        <v>4</v>
      </c>
      <c r="C125" s="196"/>
      <c r="D125" s="144"/>
      <c r="F125" s="88"/>
      <c r="G125" s="88"/>
      <c r="H125" s="88"/>
    </row>
    <row r="126" spans="2:9" ht="15" customHeight="1" x14ac:dyDescent="0.25"/>
    <row r="127" spans="2:9" x14ac:dyDescent="0.25"/>
    <row r="128" spans="2:9" ht="30" customHeight="1" x14ac:dyDescent="0.25">
      <c r="B128" s="82" t="s">
        <v>259</v>
      </c>
      <c r="C128" s="260" t="s">
        <v>208</v>
      </c>
      <c r="D128" s="260" t="s">
        <v>165</v>
      </c>
      <c r="E128" s="78"/>
    </row>
    <row r="129" spans="2:8" ht="37.200000000000003" customHeight="1" x14ac:dyDescent="0.25">
      <c r="B129" s="95" t="s">
        <v>260</v>
      </c>
      <c r="C129" s="247"/>
      <c r="D129" s="247"/>
      <c r="F129" s="88"/>
      <c r="G129" s="88"/>
      <c r="H129" s="88"/>
    </row>
    <row r="130" spans="2:8" ht="37.200000000000003" customHeight="1" x14ac:dyDescent="0.25">
      <c r="B130" s="96" t="s">
        <v>281</v>
      </c>
      <c r="C130" s="246"/>
      <c r="D130" s="246"/>
      <c r="F130" s="88"/>
      <c r="G130" s="88"/>
      <c r="H130" s="88"/>
    </row>
    <row r="131" spans="2:8" ht="37.200000000000003" customHeight="1" x14ac:dyDescent="0.25">
      <c r="B131" s="261" t="s">
        <v>282</v>
      </c>
      <c r="C131" s="246"/>
      <c r="D131" s="246"/>
      <c r="F131" s="88"/>
      <c r="G131" s="88"/>
      <c r="H131" s="88"/>
    </row>
    <row r="132" spans="2:8" ht="37.200000000000003" customHeight="1" x14ac:dyDescent="0.25">
      <c r="B132" s="96" t="s">
        <v>261</v>
      </c>
      <c r="C132" s="246"/>
      <c r="D132" s="246"/>
      <c r="F132" s="88"/>
      <c r="G132" s="88"/>
      <c r="H132" s="88"/>
    </row>
    <row r="133" spans="2:8" ht="37.200000000000003" customHeight="1" x14ac:dyDescent="0.25">
      <c r="B133" s="262" t="s">
        <v>262</v>
      </c>
      <c r="C133" s="268"/>
      <c r="D133" s="268"/>
      <c r="F133" s="88"/>
      <c r="G133" s="88"/>
      <c r="H133" s="88"/>
    </row>
    <row r="134" spans="2:8" ht="5.55" customHeight="1" x14ac:dyDescent="0.25">
      <c r="E134" s="78"/>
    </row>
    <row r="135" spans="2:8" ht="57.6" customHeight="1" x14ac:dyDescent="0.25">
      <c r="B135" s="263" t="s">
        <v>263</v>
      </c>
      <c r="C135" s="300"/>
      <c r="D135" s="301"/>
      <c r="F135" s="88"/>
      <c r="G135" s="88"/>
      <c r="H135" s="88"/>
    </row>
    <row r="136" spans="2:8" ht="29.55" customHeight="1" x14ac:dyDescent="0.25">
      <c r="B136" s="78" t="s">
        <v>264</v>
      </c>
      <c r="C136" s="264"/>
      <c r="D136" s="264"/>
      <c r="E136" s="264"/>
      <c r="F136" s="88"/>
      <c r="G136" s="88"/>
      <c r="H136" s="88"/>
    </row>
    <row r="137" spans="2:8" ht="15.6" thickBot="1" x14ac:dyDescent="0.3"/>
    <row r="138" spans="2:8" ht="21" customHeight="1" thickBot="1" x14ac:dyDescent="0.3">
      <c r="B138" s="73" t="s">
        <v>72</v>
      </c>
    </row>
    <row r="139" spans="2:8" x14ac:dyDescent="0.25"/>
    <row r="140" spans="2:8" ht="60" customHeight="1" x14ac:dyDescent="0.25">
      <c r="B140" s="82" t="s">
        <v>193</v>
      </c>
    </row>
    <row r="141" spans="2:8" x14ac:dyDescent="0.25"/>
    <row r="142" spans="2:8" ht="49.95" customHeight="1" x14ac:dyDescent="0.25">
      <c r="B142" s="76" t="str">
        <f>IF(B143="","CV sintetico Responsabile della Gestione: Nome","CV sintetico Responsabile della Gestione")</f>
        <v>CV sintetico Responsabile della Gestione: Nome</v>
      </c>
      <c r="C142" s="40" t="s">
        <v>157</v>
      </c>
      <c r="D142" s="40" t="s">
        <v>156</v>
      </c>
      <c r="E142" s="40" t="s">
        <v>8</v>
      </c>
      <c r="F142" s="40" t="s">
        <v>3</v>
      </c>
    </row>
    <row r="143" spans="2:8" ht="30" customHeight="1" x14ac:dyDescent="0.25">
      <c r="B143" s="146"/>
      <c r="C143" s="145"/>
      <c r="D143" s="145"/>
      <c r="E143" s="145"/>
      <c r="F143" s="147"/>
    </row>
    <row r="144" spans="2:8" ht="25.2" customHeight="1" x14ac:dyDescent="0.25">
      <c r="B144" s="108" t="s">
        <v>87</v>
      </c>
      <c r="C144" s="109" t="s">
        <v>9</v>
      </c>
      <c r="D144" s="109" t="s">
        <v>10</v>
      </c>
      <c r="E144" s="109" t="s">
        <v>11</v>
      </c>
      <c r="F144" s="109" t="s">
        <v>12</v>
      </c>
    </row>
    <row r="145" spans="2:6" ht="19.95" customHeight="1" x14ac:dyDescent="0.25">
      <c r="B145" s="148"/>
      <c r="C145" s="142"/>
      <c r="D145" s="142"/>
      <c r="E145" s="142"/>
      <c r="F145" s="142"/>
    </row>
    <row r="146" spans="2:6" ht="19.95" customHeight="1" x14ac:dyDescent="0.25">
      <c r="B146" s="149"/>
      <c r="C146" s="143"/>
      <c r="D146" s="143"/>
      <c r="E146" s="143"/>
      <c r="F146" s="143"/>
    </row>
    <row r="147" spans="2:6" ht="19.95" customHeight="1" x14ac:dyDescent="0.25">
      <c r="B147" s="149"/>
      <c r="C147" s="143"/>
      <c r="D147" s="143"/>
      <c r="E147" s="143"/>
      <c r="F147" s="143"/>
    </row>
    <row r="148" spans="2:6" ht="19.95" customHeight="1" x14ac:dyDescent="0.25">
      <c r="B148" s="149"/>
      <c r="C148" s="143"/>
      <c r="D148" s="143"/>
      <c r="E148" s="143"/>
      <c r="F148" s="143"/>
    </row>
    <row r="149" spans="2:6" ht="19.95" customHeight="1" x14ac:dyDescent="0.25">
      <c r="B149" s="149"/>
      <c r="C149" s="143"/>
      <c r="D149" s="143"/>
      <c r="E149" s="143"/>
      <c r="F149" s="143"/>
    </row>
    <row r="150" spans="2:6" ht="19.95" customHeight="1" x14ac:dyDescent="0.25">
      <c r="B150" s="149"/>
      <c r="C150" s="143"/>
      <c r="D150" s="143"/>
      <c r="E150" s="143"/>
      <c r="F150" s="143"/>
    </row>
    <row r="151" spans="2:6" ht="19.95" customHeight="1" x14ac:dyDescent="0.25">
      <c r="B151" s="149"/>
      <c r="C151" s="143"/>
      <c r="D151" s="143"/>
      <c r="E151" s="143"/>
      <c r="F151" s="143"/>
    </row>
    <row r="152" spans="2:6" ht="19.95" customHeight="1" x14ac:dyDescent="0.25">
      <c r="B152" s="149"/>
      <c r="C152" s="143"/>
      <c r="D152" s="143"/>
      <c r="E152" s="143"/>
      <c r="F152" s="143"/>
    </row>
    <row r="153" spans="2:6" ht="19.95" customHeight="1" x14ac:dyDescent="0.25">
      <c r="B153" s="149"/>
      <c r="C153" s="143"/>
      <c r="D153" s="143"/>
      <c r="E153" s="143"/>
      <c r="F153" s="143"/>
    </row>
    <row r="154" spans="2:6" ht="19.95" customHeight="1" x14ac:dyDescent="0.25">
      <c r="B154" s="149"/>
      <c r="C154" s="143"/>
      <c r="D154" s="143"/>
      <c r="E154" s="143"/>
      <c r="F154" s="143"/>
    </row>
    <row r="155" spans="2:6" ht="25.2" customHeight="1" x14ac:dyDescent="0.25">
      <c r="B155" s="108" t="s">
        <v>88</v>
      </c>
      <c r="C155" s="109" t="s">
        <v>15</v>
      </c>
      <c r="D155" s="109" t="s">
        <v>16</v>
      </c>
      <c r="E155" s="109" t="s">
        <v>17</v>
      </c>
      <c r="F155" s="109" t="s">
        <v>18</v>
      </c>
    </row>
    <row r="156" spans="2:6" ht="19.95" customHeight="1" x14ac:dyDescent="0.25">
      <c r="B156" s="148"/>
      <c r="C156" s="142"/>
      <c r="D156" s="142"/>
      <c r="E156" s="142"/>
      <c r="F156" s="142"/>
    </row>
    <row r="157" spans="2:6" ht="19.95" customHeight="1" x14ac:dyDescent="0.25">
      <c r="B157" s="149"/>
      <c r="C157" s="143"/>
      <c r="D157" s="143"/>
      <c r="E157" s="143"/>
      <c r="F157" s="143"/>
    </row>
    <row r="158" spans="2:6" ht="19.95" customHeight="1" x14ac:dyDescent="0.25">
      <c r="B158" s="149"/>
      <c r="C158" s="143"/>
      <c r="D158" s="143"/>
      <c r="E158" s="143"/>
      <c r="F158" s="143"/>
    </row>
    <row r="159" spans="2:6" ht="19.95" customHeight="1" x14ac:dyDescent="0.25">
      <c r="B159" s="149"/>
      <c r="C159" s="143"/>
      <c r="D159" s="143"/>
      <c r="E159" s="143"/>
      <c r="F159" s="143"/>
    </row>
    <row r="160" spans="2:6" ht="19.95" customHeight="1" x14ac:dyDescent="0.25">
      <c r="B160" s="149"/>
      <c r="C160" s="143"/>
      <c r="D160" s="143"/>
      <c r="E160" s="143"/>
      <c r="F160" s="143"/>
    </row>
    <row r="161" spans="2:8" ht="40.200000000000003" customHeight="1" x14ac:dyDescent="0.25">
      <c r="B161" s="108" t="s">
        <v>270</v>
      </c>
      <c r="C161" s="292"/>
      <c r="D161" s="293"/>
      <c r="E161" s="293"/>
      <c r="F161" s="294"/>
    </row>
    <row r="162" spans="2:8" ht="31.95" customHeight="1" x14ac:dyDescent="0.25">
      <c r="B162" s="108" t="s">
        <v>252</v>
      </c>
      <c r="C162" s="175" t="s">
        <v>140</v>
      </c>
      <c r="D162" s="197"/>
      <c r="E162" s="175" t="s">
        <v>283</v>
      </c>
      <c r="F162" s="197"/>
    </row>
    <row r="163" spans="2:8" ht="15.75" customHeight="1" x14ac:dyDescent="0.25">
      <c r="C163" s="78"/>
      <c r="D163" s="78"/>
      <c r="E163" s="78"/>
      <c r="F163" s="92"/>
    </row>
    <row r="164" spans="2:8" ht="46.95" customHeight="1" x14ac:dyDescent="0.25">
      <c r="B164" s="110" t="s">
        <v>159</v>
      </c>
      <c r="C164" s="40" t="s">
        <v>2</v>
      </c>
      <c r="D164" s="40" t="s">
        <v>157</v>
      </c>
      <c r="E164" s="40" t="s">
        <v>156</v>
      </c>
      <c r="F164" s="40" t="s">
        <v>3</v>
      </c>
    </row>
    <row r="165" spans="2:8" ht="30" customHeight="1" x14ac:dyDescent="0.25">
      <c r="B165" s="93" t="str">
        <f>+IF(B143&lt;&gt;"",B143,"")</f>
        <v/>
      </c>
      <c r="C165" s="40" t="s">
        <v>160</v>
      </c>
      <c r="D165" s="40" t="str">
        <f>+IF(C143="","",C143)</f>
        <v/>
      </c>
      <c r="E165" s="40" t="str">
        <f>+IF(D143="","",D143)</f>
        <v/>
      </c>
      <c r="F165" s="40" t="str">
        <f>+IF(F143="","",F143)</f>
        <v/>
      </c>
    </row>
    <row r="166" spans="2:8" ht="30" customHeight="1" x14ac:dyDescent="0.25">
      <c r="B166" s="151"/>
      <c r="C166" s="147"/>
      <c r="D166" s="147"/>
      <c r="E166" s="147"/>
      <c r="F166" s="147"/>
    </row>
    <row r="167" spans="2:8" ht="30" customHeight="1" x14ac:dyDescent="0.25">
      <c r="B167" s="151"/>
      <c r="C167" s="147"/>
      <c r="D167" s="147"/>
      <c r="E167" s="147"/>
      <c r="F167" s="147"/>
    </row>
    <row r="168" spans="2:8" ht="30" customHeight="1" x14ac:dyDescent="0.25">
      <c r="B168" s="151"/>
      <c r="C168" s="147"/>
      <c r="D168" s="147"/>
      <c r="E168" s="147"/>
      <c r="F168" s="147"/>
    </row>
    <row r="169" spans="2:8" ht="30" customHeight="1" x14ac:dyDescent="0.25">
      <c r="B169" s="151"/>
      <c r="C169" s="147"/>
      <c r="D169" s="147"/>
      <c r="E169" s="147"/>
      <c r="F169" s="147"/>
    </row>
    <row r="170" spans="2:8" ht="20.100000000000001" customHeight="1" x14ac:dyDescent="0.25">
      <c r="B170" s="17" t="s">
        <v>0</v>
      </c>
      <c r="C170" s="12">
        <f>+COUNT(E165:E169)</f>
        <v>0</v>
      </c>
      <c r="D170" s="92"/>
      <c r="E170" s="92"/>
      <c r="F170" s="92"/>
      <c r="G170" s="92"/>
      <c r="H170" s="92"/>
    </row>
    <row r="171" spans="2:8" x14ac:dyDescent="0.25"/>
    <row r="172" spans="2:8" x14ac:dyDescent="0.25"/>
    <row r="173" spans="2:8" ht="60" customHeight="1" x14ac:dyDescent="0.25">
      <c r="B173" s="82" t="str">
        <f>IF(B174="","21. Risk Manager: Nome","21. Risk Manager")</f>
        <v>21. Risk Manager: Nome</v>
      </c>
      <c r="C173" s="81" t="s">
        <v>130</v>
      </c>
      <c r="D173" s="81" t="s">
        <v>156</v>
      </c>
      <c r="E173" s="81" t="s">
        <v>8</v>
      </c>
      <c r="F173" s="81" t="s">
        <v>3</v>
      </c>
    </row>
    <row r="174" spans="2:8" ht="30" customHeight="1" x14ac:dyDescent="0.25">
      <c r="B174" s="146"/>
      <c r="C174" s="145"/>
      <c r="D174" s="145"/>
      <c r="E174" s="145"/>
      <c r="F174" s="147"/>
    </row>
    <row r="175" spans="2:8" ht="25.2" customHeight="1" x14ac:dyDescent="0.25">
      <c r="B175" s="108" t="s">
        <v>87</v>
      </c>
      <c r="C175" s="109" t="s">
        <v>9</v>
      </c>
      <c r="D175" s="109" t="s">
        <v>10</v>
      </c>
      <c r="E175" s="109" t="s">
        <v>11</v>
      </c>
      <c r="F175" s="109" t="s">
        <v>12</v>
      </c>
    </row>
    <row r="176" spans="2:8" ht="19.95" customHeight="1" x14ac:dyDescent="0.25">
      <c r="B176" s="148"/>
      <c r="C176" s="142"/>
      <c r="D176" s="142"/>
      <c r="E176" s="142"/>
      <c r="F176" s="142"/>
    </row>
    <row r="177" spans="2:6" ht="19.95" customHeight="1" x14ac:dyDescent="0.25">
      <c r="B177" s="149"/>
      <c r="C177" s="143"/>
      <c r="D177" s="143"/>
      <c r="E177" s="143"/>
      <c r="F177" s="143"/>
    </row>
    <row r="178" spans="2:6" ht="19.95" customHeight="1" x14ac:dyDescent="0.25">
      <c r="B178" s="149"/>
      <c r="C178" s="143"/>
      <c r="D178" s="143"/>
      <c r="E178" s="143"/>
      <c r="F178" s="143"/>
    </row>
    <row r="179" spans="2:6" ht="19.95" customHeight="1" x14ac:dyDescent="0.25">
      <c r="B179" s="149"/>
      <c r="C179" s="143"/>
      <c r="D179" s="143"/>
      <c r="E179" s="143"/>
      <c r="F179" s="143"/>
    </row>
    <row r="180" spans="2:6" ht="19.95" customHeight="1" x14ac:dyDescent="0.25">
      <c r="B180" s="149"/>
      <c r="C180" s="143"/>
      <c r="D180" s="143"/>
      <c r="E180" s="143"/>
      <c r="F180" s="143"/>
    </row>
    <row r="181" spans="2:6" ht="19.95" customHeight="1" x14ac:dyDescent="0.25">
      <c r="B181" s="149"/>
      <c r="C181" s="143"/>
      <c r="D181" s="143"/>
      <c r="E181" s="143"/>
      <c r="F181" s="143"/>
    </row>
    <row r="182" spans="2:6" ht="19.95" customHeight="1" x14ac:dyDescent="0.25">
      <c r="B182" s="149"/>
      <c r="C182" s="143"/>
      <c r="D182" s="143"/>
      <c r="E182" s="143"/>
      <c r="F182" s="143"/>
    </row>
    <row r="183" spans="2:6" ht="19.95" customHeight="1" x14ac:dyDescent="0.25">
      <c r="B183" s="149"/>
      <c r="C183" s="143"/>
      <c r="D183" s="143"/>
      <c r="E183" s="143"/>
      <c r="F183" s="143"/>
    </row>
    <row r="184" spans="2:6" ht="19.95" customHeight="1" x14ac:dyDescent="0.25">
      <c r="B184" s="149"/>
      <c r="C184" s="143"/>
      <c r="D184" s="143"/>
      <c r="E184" s="143"/>
      <c r="F184" s="143"/>
    </row>
    <row r="185" spans="2:6" ht="19.95" customHeight="1" x14ac:dyDescent="0.25">
      <c r="B185" s="149"/>
      <c r="C185" s="143"/>
      <c r="D185" s="143"/>
      <c r="E185" s="143"/>
      <c r="F185" s="143"/>
    </row>
    <row r="186" spans="2:6" ht="25.2" customHeight="1" x14ac:dyDescent="0.25">
      <c r="B186" s="108" t="s">
        <v>161</v>
      </c>
      <c r="C186" s="109" t="s">
        <v>15</v>
      </c>
      <c r="D186" s="109" t="s">
        <v>16</v>
      </c>
      <c r="E186" s="109" t="s">
        <v>17</v>
      </c>
      <c r="F186" s="109" t="s">
        <v>18</v>
      </c>
    </row>
    <row r="187" spans="2:6" ht="19.95" customHeight="1" x14ac:dyDescent="0.25">
      <c r="B187" s="148"/>
      <c r="C187" s="142"/>
      <c r="D187" s="142"/>
      <c r="E187" s="142"/>
      <c r="F187" s="142"/>
    </row>
    <row r="188" spans="2:6" ht="19.95" customHeight="1" x14ac:dyDescent="0.25">
      <c r="B188" s="149"/>
      <c r="C188" s="143"/>
      <c r="D188" s="143"/>
      <c r="E188" s="143"/>
      <c r="F188" s="143"/>
    </row>
    <row r="189" spans="2:6" ht="19.95" customHeight="1" x14ac:dyDescent="0.25">
      <c r="B189" s="149"/>
      <c r="C189" s="143"/>
      <c r="D189" s="143"/>
      <c r="E189" s="143"/>
      <c r="F189" s="143"/>
    </row>
    <row r="190" spans="2:6" ht="19.95" customHeight="1" x14ac:dyDescent="0.25">
      <c r="B190" s="149"/>
      <c r="C190" s="143"/>
      <c r="D190" s="143"/>
      <c r="E190" s="143"/>
      <c r="F190" s="143"/>
    </row>
    <row r="191" spans="2:6" ht="19.95" customHeight="1" x14ac:dyDescent="0.25">
      <c r="B191" s="150"/>
      <c r="C191" s="144"/>
      <c r="D191" s="144"/>
      <c r="E191" s="144"/>
      <c r="F191" s="144"/>
    </row>
    <row r="192" spans="2:6" x14ac:dyDescent="0.25"/>
    <row r="193" spans="5:10" x14ac:dyDescent="0.25"/>
    <row r="194" spans="5:10" hidden="1" x14ac:dyDescent="0.25">
      <c r="E194" s="78"/>
      <c r="G194" s="88"/>
      <c r="H194" s="88"/>
      <c r="J194" s="92"/>
    </row>
    <row r="195" spans="5:10" hidden="1" x14ac:dyDescent="0.25">
      <c r="E195" s="78"/>
      <c r="G195" s="88"/>
      <c r="H195" s="88"/>
      <c r="J195" s="92"/>
    </row>
    <row r="196" spans="5:10" hidden="1" x14ac:dyDescent="0.25">
      <c r="E196" s="78"/>
      <c r="G196" s="88"/>
      <c r="H196" s="88"/>
      <c r="J196" s="92"/>
    </row>
    <row r="197" spans="5:10" hidden="1" x14ac:dyDescent="0.25">
      <c r="E197" s="78"/>
      <c r="G197" s="88"/>
      <c r="H197" s="88"/>
      <c r="J197" s="92"/>
    </row>
    <row r="198" spans="5:10" hidden="1" x14ac:dyDescent="0.25">
      <c r="E198" s="78"/>
      <c r="G198" s="88"/>
      <c r="H198" s="88"/>
      <c r="J198" s="92"/>
    </row>
    <row r="199" spans="5:10" ht="49.95" hidden="1" customHeight="1" x14ac:dyDescent="0.25">
      <c r="E199" s="78"/>
      <c r="G199" s="88"/>
      <c r="H199" s="88"/>
      <c r="J199" s="92"/>
    </row>
    <row r="200" spans="5:10" ht="19.95" hidden="1" customHeight="1" x14ac:dyDescent="0.25">
      <c r="E200" s="78"/>
      <c r="G200" s="88"/>
      <c r="H200" s="88"/>
      <c r="J200" s="92"/>
    </row>
    <row r="201" spans="5:10" ht="19.95" hidden="1" customHeight="1" x14ac:dyDescent="0.25">
      <c r="E201" s="78"/>
      <c r="G201" s="88"/>
      <c r="H201" s="88"/>
      <c r="J201" s="92"/>
    </row>
    <row r="202" spans="5:10" ht="19.95" hidden="1" customHeight="1" x14ac:dyDescent="0.25">
      <c r="E202" s="78"/>
      <c r="G202" s="88"/>
      <c r="H202" s="88"/>
      <c r="J202" s="92"/>
    </row>
    <row r="203" spans="5:10" ht="19.95" hidden="1" customHeight="1" x14ac:dyDescent="0.25">
      <c r="E203" s="78"/>
      <c r="G203" s="88"/>
      <c r="H203" s="88"/>
      <c r="J203" s="92"/>
    </row>
    <row r="204" spans="5:10" ht="19.95" hidden="1" customHeight="1" x14ac:dyDescent="0.25">
      <c r="E204" s="78"/>
      <c r="G204" s="88"/>
      <c r="H204" s="88"/>
      <c r="J204" s="92"/>
    </row>
    <row r="205" spans="5:10" ht="19.95" hidden="1" customHeight="1" x14ac:dyDescent="0.25">
      <c r="E205" s="78"/>
      <c r="G205" s="88"/>
      <c r="H205" s="88"/>
      <c r="J205" s="92"/>
    </row>
    <row r="206" spans="5:10" ht="19.95" hidden="1" customHeight="1" x14ac:dyDescent="0.25">
      <c r="E206" s="78"/>
      <c r="G206" s="88"/>
      <c r="H206" s="88"/>
      <c r="J206" s="92"/>
    </row>
    <row r="207" spans="5:10" ht="64.95" hidden="1" customHeight="1" x14ac:dyDescent="0.25">
      <c r="E207" s="78"/>
      <c r="G207" s="88"/>
      <c r="H207" s="88"/>
      <c r="J207" s="92"/>
    </row>
    <row r="208" spans="5:10" hidden="1" x14ac:dyDescent="0.25">
      <c r="E208" s="78"/>
      <c r="G208" s="88"/>
      <c r="H208" s="88"/>
      <c r="J208" s="92"/>
    </row>
    <row r="209" spans="5:10" hidden="1" x14ac:dyDescent="0.25">
      <c r="E209" s="78"/>
      <c r="G209" s="88"/>
      <c r="H209" s="88"/>
      <c r="J209" s="92"/>
    </row>
    <row r="210" spans="5:10" hidden="1" x14ac:dyDescent="0.25">
      <c r="E210" s="78"/>
      <c r="G210" s="88"/>
      <c r="H210" s="88"/>
      <c r="J210" s="92"/>
    </row>
    <row r="211" spans="5:10" ht="19.95" hidden="1" customHeight="1" x14ac:dyDescent="0.25">
      <c r="E211" s="78"/>
      <c r="G211" s="88"/>
      <c r="H211" s="88"/>
      <c r="J211" s="92"/>
    </row>
    <row r="212" spans="5:10" ht="19.95" hidden="1" customHeight="1" x14ac:dyDescent="0.25">
      <c r="E212" s="78"/>
      <c r="G212" s="88"/>
      <c r="H212" s="88"/>
      <c r="J212" s="92"/>
    </row>
    <row r="213" spans="5:10" ht="19.95" hidden="1" customHeight="1" x14ac:dyDescent="0.25">
      <c r="E213" s="78"/>
      <c r="G213" s="88"/>
      <c r="H213" s="88"/>
      <c r="J213" s="92"/>
    </row>
    <row r="214" spans="5:10" ht="19.95" hidden="1" customHeight="1" x14ac:dyDescent="0.25">
      <c r="E214" s="78"/>
      <c r="G214" s="88"/>
      <c r="H214" s="88"/>
      <c r="J214" s="92"/>
    </row>
    <row r="215" spans="5:10" ht="19.95" hidden="1" customHeight="1" x14ac:dyDescent="0.25"/>
    <row r="216" spans="5:10" ht="19.95" hidden="1" customHeight="1" x14ac:dyDescent="0.25"/>
    <row r="217" spans="5:10" ht="19.95" hidden="1" customHeight="1" x14ac:dyDescent="0.25"/>
    <row r="218" spans="5:10" ht="19.95" hidden="1" customHeight="1" x14ac:dyDescent="0.25"/>
    <row r="219" spans="5:10" ht="19.95" hidden="1" customHeight="1" x14ac:dyDescent="0.25"/>
    <row r="220" spans="5:10" ht="19.95" hidden="1" customHeight="1" x14ac:dyDescent="0.25"/>
    <row r="221" spans="5:10" hidden="1" x14ac:dyDescent="0.25"/>
    <row r="222" spans="5:10" hidden="1" x14ac:dyDescent="0.25"/>
    <row r="223" spans="5:10" hidden="1" x14ac:dyDescent="0.25"/>
    <row r="224" spans="5:10"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sheetData>
  <sheetProtection algorithmName="SHA-512" hashValue="2V0MmwlJsxtUX0RLAZhkV02GWJ8pJnOkO1SMgYXObtpkly+aaE4Uoik7f98N5rRi1TciFO9g9Z1Pt5P/8LAkFw==" saltValue="5c8Bph+GgfFpTPNT9gGxlA==" spinCount="100000" sheet="1" objects="1" scenarios="1"/>
  <protectedRanges>
    <protectedRange sqref="B143:F143 B145:F154 B156:F160 C161 D162 F162 B166:F169 B174:F174 B176:F185 B187:F191" name="Team di gestione e risk management"/>
    <protectedRange sqref="C50 C52:C57 C59:C63 B65:C65 D73:D78 E78 F73:H78 C79 C82:D83 D85 C86:D98 D99:D102 C106:C110 C112 C114 C118:D125 B122:B125 C129:D133 C135 D68:H72" name="Proposta iniziale"/>
    <protectedRange sqref="C7:E13 C19:D22 C24:D24 C28:D29 C33:D36 C38:D38 C42:D43" name="Informazioni generali"/>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13">
    <mergeCell ref="C1:E1"/>
    <mergeCell ref="C3:D3"/>
    <mergeCell ref="C9:E9"/>
    <mergeCell ref="C161:F161"/>
    <mergeCell ref="C6:E6"/>
    <mergeCell ref="C7:E7"/>
    <mergeCell ref="C8:E8"/>
    <mergeCell ref="C10:E10"/>
    <mergeCell ref="C11:E11"/>
    <mergeCell ref="C12:E12"/>
    <mergeCell ref="C13:E13"/>
    <mergeCell ref="C79:H79"/>
    <mergeCell ref="C135:D135"/>
  </mergeCells>
  <phoneticPr fontId="0" type="noConversion"/>
  <dataValidations count="4">
    <dataValidation type="list" allowBlank="1" showInputMessage="1" showErrorMessage="1" sqref="F145:F154 F176:F185">
      <formula1>"SI , NO ,"</formula1>
    </dataValidation>
    <dataValidation type="list" allowBlank="1" showInputMessage="1" showErrorMessage="1" sqref="C118:C125">
      <formula1>"SI,NO,"</formula1>
    </dataValidation>
    <dataValidation type="list" allowBlank="1" showInputMessage="1" showErrorMessage="1" sqref="C50 C52:C57 C59:C63 C65">
      <formula1>"1 - molto bassa,2 - bassa,3 - media,4 - alta,5 - molto alta"</formula1>
    </dataValidation>
    <dataValidation type="list" allowBlank="1" showInputMessage="1" showErrorMessage="1" sqref="H68:H78">
      <formula1>"Titoli,OICVM/ETF"</formula1>
    </dataValidation>
  </dataValidations>
  <pageMargins left="0.19685039370078741" right="0.19685039370078741" top="0.19685039370078741" bottom="0.31496062992125984" header="0.19685039370078741" footer="0.15748031496062992"/>
  <pageSetup paperSize="9" scale="61" fitToHeight="0" orientation="landscape" r:id="rId2"/>
  <headerFooter alignWithMargins="0">
    <oddFooter>Pagina &amp;P di &amp;N</oddFooter>
  </headerFooter>
  <rowBreaks count="4" manualBreakCount="4">
    <brk id="45" max="16383" man="1"/>
    <brk id="80" max="16383" man="1"/>
    <brk id="121" max="16383" man="1"/>
    <brk id="154"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7"/>
  <sheetViews>
    <sheetView showGridLines="0" zoomScale="55" zoomScaleNormal="55" zoomScaleSheetLayoutView="70" workbookViewId="0"/>
  </sheetViews>
  <sheetFormatPr defaultColWidth="0" defaultRowHeight="15" zeroHeight="1" x14ac:dyDescent="0.25"/>
  <cols>
    <col min="1" max="1" width="2.5546875" style="51" customWidth="1"/>
    <col min="2" max="2" width="85.44140625" style="7" customWidth="1"/>
    <col min="3" max="5" width="17.5546875" style="1" customWidth="1"/>
    <col min="6" max="6" width="17.5546875" style="7" customWidth="1"/>
    <col min="7" max="7" width="17.5546875" style="1" customWidth="1"/>
    <col min="8" max="9" width="17.5546875" style="7" customWidth="1"/>
    <col min="10" max="10" width="17.5546875" style="1" customWidth="1"/>
    <col min="11" max="11" width="17.5546875" style="7" customWidth="1"/>
    <col min="12" max="12" width="17.5546875" style="1" customWidth="1"/>
    <col min="13" max="13" width="17.5546875" style="7" customWidth="1"/>
    <col min="14" max="14" width="17.5546875" style="1" customWidth="1"/>
    <col min="15" max="16" width="17.5546875" style="7" customWidth="1"/>
    <col min="17" max="17" width="9.21875" style="7" customWidth="1"/>
    <col min="18" max="16384" width="9.21875" style="7" hidden="1"/>
  </cols>
  <sheetData>
    <row r="1" spans="1:16" ht="41.55" customHeight="1" x14ac:dyDescent="0.25">
      <c r="A1" s="1"/>
      <c r="B1" s="1"/>
      <c r="F1" s="289"/>
      <c r="G1" s="289"/>
      <c r="H1" s="289"/>
      <c r="I1" s="1"/>
      <c r="K1" s="1"/>
      <c r="M1" s="1"/>
    </row>
    <row r="2" spans="1:16" ht="45" customHeight="1" x14ac:dyDescent="0.25">
      <c r="B2" s="23"/>
      <c r="G2" s="75" t="str">
        <f>+Questionario!$E$3</f>
        <v>Questionario Bilanciato Globale - Dinamico</v>
      </c>
    </row>
    <row r="3" spans="1:16" ht="15.6" thickBot="1" x14ac:dyDescent="0.3">
      <c r="C3" s="311"/>
      <c r="D3" s="311"/>
      <c r="E3" s="311"/>
      <c r="G3" s="7"/>
      <c r="J3" s="7"/>
      <c r="L3" s="7"/>
      <c r="N3" s="7"/>
    </row>
    <row r="4" spans="1:16" ht="21" customHeight="1" thickBot="1" x14ac:dyDescent="0.3">
      <c r="B4" s="73" t="s">
        <v>142</v>
      </c>
    </row>
    <row r="5" spans="1:16" ht="12" customHeight="1" x14ac:dyDescent="0.25">
      <c r="A5" s="52"/>
      <c r="C5" s="15"/>
      <c r="D5" s="15"/>
      <c r="E5" s="15"/>
      <c r="F5" s="4"/>
      <c r="G5" s="15"/>
      <c r="H5" s="14"/>
      <c r="I5" s="4"/>
      <c r="J5" s="15"/>
      <c r="K5" s="4"/>
      <c r="L5" s="15"/>
      <c r="M5" s="4"/>
      <c r="N5" s="15"/>
      <c r="O5" s="14"/>
    </row>
    <row r="6" spans="1:16" ht="51" customHeight="1" x14ac:dyDescent="0.25">
      <c r="B6" s="85" t="s">
        <v>194</v>
      </c>
      <c r="C6" s="312" t="s">
        <v>98</v>
      </c>
      <c r="D6" s="313"/>
      <c r="E6" s="312" t="s">
        <v>99</v>
      </c>
      <c r="F6" s="313"/>
      <c r="G6" s="312" t="s">
        <v>100</v>
      </c>
      <c r="H6" s="313"/>
      <c r="I6" s="312" t="s">
        <v>101</v>
      </c>
      <c r="J6" s="313"/>
      <c r="K6" s="312" t="s">
        <v>102</v>
      </c>
      <c r="L6" s="313"/>
      <c r="M6" s="312" t="s">
        <v>103</v>
      </c>
      <c r="N6" s="313"/>
      <c r="O6" s="312" t="s">
        <v>104</v>
      </c>
      <c r="P6" s="313"/>
    </row>
    <row r="7" spans="1:16" ht="30" customHeight="1" x14ac:dyDescent="0.25">
      <c r="B7" s="28" t="s">
        <v>37</v>
      </c>
      <c r="C7" s="35"/>
      <c r="D7" s="36"/>
      <c r="E7" s="36"/>
      <c r="F7" s="37"/>
      <c r="G7" s="36"/>
      <c r="H7" s="37"/>
      <c r="I7" s="37"/>
      <c r="J7" s="36"/>
      <c r="K7" s="37"/>
      <c r="L7" s="36"/>
      <c r="M7" s="37"/>
      <c r="N7" s="36"/>
      <c r="O7" s="37"/>
      <c r="P7" s="38"/>
    </row>
    <row r="8" spans="1:16" ht="30" customHeight="1" x14ac:dyDescent="0.25">
      <c r="B8" s="11" t="s">
        <v>106</v>
      </c>
      <c r="C8" s="302"/>
      <c r="D8" s="303"/>
      <c r="E8" s="302"/>
      <c r="F8" s="303"/>
      <c r="G8" s="302"/>
      <c r="H8" s="303"/>
      <c r="I8" s="302"/>
      <c r="J8" s="303"/>
      <c r="K8" s="302"/>
      <c r="L8" s="303"/>
      <c r="M8" s="302"/>
      <c r="N8" s="303"/>
      <c r="O8" s="302"/>
      <c r="P8" s="303"/>
    </row>
    <row r="9" spans="1:16" ht="30" customHeight="1" x14ac:dyDescent="0.25">
      <c r="B9" s="11" t="s">
        <v>40</v>
      </c>
      <c r="C9" s="302"/>
      <c r="D9" s="303"/>
      <c r="E9" s="302"/>
      <c r="F9" s="303"/>
      <c r="G9" s="302"/>
      <c r="H9" s="303"/>
      <c r="I9" s="302"/>
      <c r="J9" s="303"/>
      <c r="K9" s="302"/>
      <c r="L9" s="303"/>
      <c r="M9" s="302"/>
      <c r="N9" s="303"/>
      <c r="O9" s="302"/>
      <c r="P9" s="303"/>
    </row>
    <row r="10" spans="1:16" ht="30" customHeight="1" x14ac:dyDescent="0.25">
      <c r="B10" s="259" t="s">
        <v>168</v>
      </c>
      <c r="C10" s="314"/>
      <c r="D10" s="315"/>
      <c r="E10" s="314"/>
      <c r="F10" s="315"/>
      <c r="G10" s="314"/>
      <c r="H10" s="315"/>
      <c r="I10" s="314"/>
      <c r="J10" s="315"/>
      <c r="K10" s="314"/>
      <c r="L10" s="315"/>
      <c r="M10" s="314"/>
      <c r="N10" s="315"/>
      <c r="O10" s="314"/>
      <c r="P10" s="315"/>
    </row>
    <row r="11" spans="1:16" ht="100.2" customHeight="1" x14ac:dyDescent="0.25">
      <c r="B11" s="5" t="s">
        <v>68</v>
      </c>
      <c r="C11" s="300"/>
      <c r="D11" s="301"/>
      <c r="E11" s="300"/>
      <c r="F11" s="301"/>
      <c r="G11" s="300"/>
      <c r="H11" s="301"/>
      <c r="I11" s="300"/>
      <c r="J11" s="301"/>
      <c r="K11" s="300"/>
      <c r="L11" s="301"/>
      <c r="M11" s="300"/>
      <c r="N11" s="301"/>
      <c r="O11" s="300"/>
      <c r="P11" s="301"/>
    </row>
    <row r="12" spans="1:16" ht="28.05" customHeight="1" x14ac:dyDescent="0.25">
      <c r="B12" s="5" t="s">
        <v>129</v>
      </c>
      <c r="C12" s="302"/>
      <c r="D12" s="303"/>
      <c r="E12" s="302"/>
      <c r="F12" s="303"/>
      <c r="G12" s="302"/>
      <c r="H12" s="303"/>
      <c r="I12" s="302"/>
      <c r="J12" s="303"/>
      <c r="K12" s="302"/>
      <c r="L12" s="303"/>
      <c r="M12" s="302"/>
      <c r="N12" s="303"/>
      <c r="O12" s="302"/>
      <c r="P12" s="303"/>
    </row>
    <row r="13" spans="1:16" ht="28.05" customHeight="1" x14ac:dyDescent="0.25">
      <c r="B13" s="5" t="s">
        <v>239</v>
      </c>
      <c r="C13" s="302"/>
      <c r="D13" s="303"/>
      <c r="E13" s="302"/>
      <c r="F13" s="303"/>
      <c r="G13" s="302"/>
      <c r="H13" s="303"/>
      <c r="I13" s="302"/>
      <c r="J13" s="303"/>
      <c r="K13" s="302"/>
      <c r="L13" s="303"/>
      <c r="M13" s="302"/>
      <c r="N13" s="303"/>
      <c r="O13" s="302"/>
      <c r="P13" s="303"/>
    </row>
    <row r="14" spans="1:16" ht="100.2" customHeight="1" x14ac:dyDescent="0.25">
      <c r="B14" s="5" t="s">
        <v>240</v>
      </c>
      <c r="C14" s="300"/>
      <c r="D14" s="301"/>
      <c r="E14" s="300"/>
      <c r="F14" s="301"/>
      <c r="G14" s="300"/>
      <c r="H14" s="301"/>
      <c r="I14" s="300"/>
      <c r="J14" s="301"/>
      <c r="K14" s="300"/>
      <c r="L14" s="301"/>
      <c r="M14" s="300"/>
      <c r="N14" s="301"/>
      <c r="O14" s="300"/>
      <c r="P14" s="301"/>
    </row>
    <row r="15" spans="1:16" ht="39" customHeight="1" x14ac:dyDescent="0.25">
      <c r="B15" s="5" t="s">
        <v>150</v>
      </c>
      <c r="C15" s="302"/>
      <c r="D15" s="303"/>
      <c r="E15" s="302"/>
      <c r="F15" s="303"/>
      <c r="G15" s="302"/>
      <c r="H15" s="303"/>
      <c r="I15" s="302"/>
      <c r="J15" s="303"/>
      <c r="K15" s="302"/>
      <c r="L15" s="303"/>
      <c r="M15" s="302"/>
      <c r="N15" s="303"/>
      <c r="O15" s="302"/>
      <c r="P15" s="303"/>
    </row>
    <row r="16" spans="1:16" ht="100.2" customHeight="1" x14ac:dyDescent="0.25">
      <c r="B16" s="39" t="s">
        <v>61</v>
      </c>
      <c r="C16" s="300"/>
      <c r="D16" s="301"/>
      <c r="E16" s="300"/>
      <c r="F16" s="301"/>
      <c r="G16" s="300"/>
      <c r="H16" s="301"/>
      <c r="I16" s="300"/>
      <c r="J16" s="301"/>
      <c r="K16" s="300"/>
      <c r="L16" s="301"/>
      <c r="M16" s="300"/>
      <c r="N16" s="301"/>
      <c r="O16" s="300"/>
      <c r="P16" s="301"/>
    </row>
    <row r="17" spans="1:16" ht="59.25" customHeight="1" x14ac:dyDescent="0.25">
      <c r="B17" s="316" t="s">
        <v>158</v>
      </c>
      <c r="C17" s="316"/>
      <c r="D17" s="316"/>
      <c r="E17" s="316"/>
      <c r="F17" s="316"/>
      <c r="G17" s="316"/>
      <c r="H17" s="316"/>
      <c r="I17" s="316"/>
      <c r="J17" s="316"/>
      <c r="K17" s="316"/>
      <c r="L17" s="316"/>
      <c r="M17" s="316"/>
      <c r="N17" s="316"/>
      <c r="O17" s="316"/>
      <c r="P17" s="316"/>
    </row>
    <row r="18" spans="1:16" x14ac:dyDescent="0.25"/>
    <row r="19" spans="1:16" ht="27.6" customHeight="1" x14ac:dyDescent="0.25">
      <c r="B19" s="83" t="s">
        <v>31</v>
      </c>
    </row>
    <row r="20" spans="1:16" ht="30" customHeight="1" x14ac:dyDescent="0.25">
      <c r="A20" s="53"/>
      <c r="B20" s="84" t="s">
        <v>75</v>
      </c>
      <c r="C20" s="309" t="s">
        <v>98</v>
      </c>
      <c r="D20" s="310"/>
      <c r="E20" s="309" t="s">
        <v>99</v>
      </c>
      <c r="F20" s="310"/>
      <c r="G20" s="309" t="s">
        <v>100</v>
      </c>
      <c r="H20" s="310"/>
      <c r="I20" s="309" t="s">
        <v>101</v>
      </c>
      <c r="J20" s="310"/>
      <c r="K20" s="309" t="s">
        <v>102</v>
      </c>
      <c r="L20" s="310"/>
      <c r="M20" s="309" t="s">
        <v>103</v>
      </c>
      <c r="N20" s="310"/>
      <c r="O20" s="309" t="s">
        <v>104</v>
      </c>
      <c r="P20" s="310"/>
    </row>
    <row r="21" spans="1:16" ht="30" customHeight="1" x14ac:dyDescent="0.25">
      <c r="A21" s="53"/>
      <c r="B21" s="257" t="s">
        <v>89</v>
      </c>
      <c r="C21" s="302"/>
      <c r="D21" s="303"/>
      <c r="E21" s="302"/>
      <c r="F21" s="303"/>
      <c r="G21" s="302"/>
      <c r="H21" s="303"/>
      <c r="I21" s="302"/>
      <c r="J21" s="303"/>
      <c r="K21" s="302"/>
      <c r="L21" s="303"/>
      <c r="M21" s="302"/>
      <c r="N21" s="303"/>
      <c r="O21" s="302"/>
      <c r="P21" s="303"/>
    </row>
    <row r="22" spans="1:16" ht="30" customHeight="1" x14ac:dyDescent="0.25">
      <c r="B22" s="9" t="s">
        <v>199</v>
      </c>
      <c r="C22" s="302"/>
      <c r="D22" s="303"/>
      <c r="E22" s="302"/>
      <c r="F22" s="303"/>
      <c r="G22" s="302"/>
      <c r="H22" s="303"/>
      <c r="I22" s="302"/>
      <c r="J22" s="303"/>
      <c r="K22" s="302"/>
      <c r="L22" s="303"/>
      <c r="M22" s="302"/>
      <c r="N22" s="303"/>
      <c r="O22" s="302"/>
      <c r="P22" s="303"/>
    </row>
    <row r="23" spans="1:16" ht="30" customHeight="1" x14ac:dyDescent="0.25">
      <c r="B23" s="9" t="s">
        <v>286</v>
      </c>
      <c r="C23" s="302"/>
      <c r="D23" s="303"/>
      <c r="E23" s="302"/>
      <c r="F23" s="303"/>
      <c r="G23" s="302"/>
      <c r="H23" s="303"/>
      <c r="I23" s="302"/>
      <c r="J23" s="303"/>
      <c r="K23" s="302"/>
      <c r="L23" s="303"/>
      <c r="M23" s="302"/>
      <c r="N23" s="303"/>
      <c r="O23" s="302"/>
      <c r="P23" s="303"/>
    </row>
    <row r="24" spans="1:16" ht="30" customHeight="1" x14ac:dyDescent="0.25">
      <c r="B24" s="9" t="s">
        <v>111</v>
      </c>
      <c r="C24" s="302"/>
      <c r="D24" s="303"/>
      <c r="E24" s="302"/>
      <c r="F24" s="303"/>
      <c r="G24" s="302"/>
      <c r="H24" s="303"/>
      <c r="I24" s="302"/>
      <c r="J24" s="303"/>
      <c r="K24" s="302"/>
      <c r="L24" s="303"/>
      <c r="M24" s="302"/>
      <c r="N24" s="303"/>
      <c r="O24" s="302"/>
      <c r="P24" s="303"/>
    </row>
    <row r="25" spans="1:16" ht="30" customHeight="1" x14ac:dyDescent="0.25">
      <c r="B25" s="9" t="s">
        <v>116</v>
      </c>
      <c r="C25" s="302"/>
      <c r="D25" s="303"/>
      <c r="E25" s="302"/>
      <c r="F25" s="303"/>
      <c r="G25" s="302"/>
      <c r="H25" s="303"/>
      <c r="I25" s="302"/>
      <c r="J25" s="303"/>
      <c r="K25" s="302"/>
      <c r="L25" s="303"/>
      <c r="M25" s="302"/>
      <c r="N25" s="303"/>
      <c r="O25" s="302"/>
      <c r="P25" s="303"/>
    </row>
    <row r="26" spans="1:16" ht="30" customHeight="1" x14ac:dyDescent="0.25">
      <c r="A26" s="53"/>
      <c r="B26" s="161" t="s">
        <v>76</v>
      </c>
      <c r="C26" s="309" t="s">
        <v>98</v>
      </c>
      <c r="D26" s="310"/>
      <c r="E26" s="309" t="s">
        <v>99</v>
      </c>
      <c r="F26" s="310"/>
      <c r="G26" s="309" t="s">
        <v>100</v>
      </c>
      <c r="H26" s="310"/>
      <c r="I26" s="309" t="s">
        <v>101</v>
      </c>
      <c r="J26" s="310"/>
      <c r="K26" s="309" t="s">
        <v>102</v>
      </c>
      <c r="L26" s="310"/>
      <c r="M26" s="309" t="s">
        <v>103</v>
      </c>
      <c r="N26" s="310"/>
      <c r="O26" s="309" t="s">
        <v>104</v>
      </c>
      <c r="P26" s="310"/>
    </row>
    <row r="27" spans="1:16" ht="34.950000000000003" customHeight="1" x14ac:dyDescent="0.25">
      <c r="B27" s="9" t="s">
        <v>167</v>
      </c>
      <c r="C27" s="302"/>
      <c r="D27" s="303"/>
      <c r="E27" s="302"/>
      <c r="F27" s="303"/>
      <c r="G27" s="302"/>
      <c r="H27" s="303"/>
      <c r="I27" s="302"/>
      <c r="J27" s="303"/>
      <c r="K27" s="302"/>
      <c r="L27" s="303"/>
      <c r="M27" s="302"/>
      <c r="N27" s="303"/>
      <c r="O27" s="302"/>
      <c r="P27" s="303"/>
    </row>
    <row r="28" spans="1:16" ht="34.950000000000003" customHeight="1" x14ac:dyDescent="0.25">
      <c r="B28" s="258" t="s">
        <v>266</v>
      </c>
      <c r="C28" s="302"/>
      <c r="D28" s="303"/>
      <c r="E28" s="302"/>
      <c r="F28" s="303"/>
      <c r="G28" s="302"/>
      <c r="H28" s="303"/>
      <c r="I28" s="302"/>
      <c r="J28" s="303"/>
      <c r="K28" s="302"/>
      <c r="L28" s="303"/>
      <c r="M28" s="302"/>
      <c r="N28" s="303"/>
      <c r="O28" s="302"/>
      <c r="P28" s="303"/>
    </row>
    <row r="29" spans="1:16" ht="34.950000000000003" customHeight="1" x14ac:dyDescent="0.25">
      <c r="B29" s="258" t="s">
        <v>265</v>
      </c>
      <c r="C29" s="302"/>
      <c r="D29" s="303"/>
      <c r="E29" s="302"/>
      <c r="F29" s="303"/>
      <c r="G29" s="302"/>
      <c r="H29" s="303"/>
      <c r="I29" s="302"/>
      <c r="J29" s="303"/>
      <c r="K29" s="302"/>
      <c r="L29" s="303"/>
      <c r="M29" s="302"/>
      <c r="N29" s="303"/>
      <c r="O29" s="302"/>
      <c r="P29" s="303"/>
    </row>
    <row r="30" spans="1:16" ht="34.950000000000003" customHeight="1" x14ac:dyDescent="0.25">
      <c r="B30" s="258" t="s">
        <v>226</v>
      </c>
      <c r="C30" s="302"/>
      <c r="D30" s="303"/>
      <c r="E30" s="302"/>
      <c r="F30" s="303"/>
      <c r="G30" s="302"/>
      <c r="H30" s="303"/>
      <c r="I30" s="302"/>
      <c r="J30" s="303"/>
      <c r="K30" s="302"/>
      <c r="L30" s="303"/>
      <c r="M30" s="302"/>
      <c r="N30" s="303"/>
      <c r="O30" s="302"/>
      <c r="P30" s="303"/>
    </row>
    <row r="31" spans="1:16" ht="34.950000000000003" customHeight="1" x14ac:dyDescent="0.25">
      <c r="B31" s="258" t="s">
        <v>271</v>
      </c>
      <c r="C31" s="302"/>
      <c r="D31" s="303"/>
      <c r="E31" s="302"/>
      <c r="F31" s="303"/>
      <c r="G31" s="302"/>
      <c r="H31" s="303"/>
      <c r="I31" s="302"/>
      <c r="J31" s="303"/>
      <c r="K31" s="302"/>
      <c r="L31" s="303"/>
      <c r="M31" s="302"/>
      <c r="N31" s="303"/>
      <c r="O31" s="302"/>
      <c r="P31" s="303"/>
    </row>
    <row r="32" spans="1:16" ht="15.6" x14ac:dyDescent="0.25">
      <c r="H32" s="14"/>
      <c r="O32" s="14"/>
    </row>
    <row r="33" spans="2:16" ht="17.399999999999999" x14ac:dyDescent="0.25">
      <c r="B33" s="10" t="s">
        <v>33</v>
      </c>
      <c r="H33" s="14"/>
      <c r="O33" s="14"/>
    </row>
    <row r="34" spans="2:16" ht="126" customHeight="1" x14ac:dyDescent="0.25">
      <c r="B34" s="308" t="s">
        <v>267</v>
      </c>
      <c r="C34" s="308"/>
      <c r="D34" s="308"/>
      <c r="E34" s="308"/>
      <c r="F34" s="308"/>
      <c r="G34" s="308"/>
      <c r="H34" s="308"/>
      <c r="I34" s="308"/>
      <c r="J34" s="308"/>
      <c r="K34" s="308"/>
      <c r="L34" s="308"/>
      <c r="M34" s="308"/>
      <c r="N34" s="308"/>
      <c r="O34" s="308"/>
      <c r="P34" s="308"/>
    </row>
    <row r="35" spans="2:16" ht="30" customHeight="1" x14ac:dyDescent="0.25">
      <c r="C35" s="6" t="s">
        <v>98</v>
      </c>
      <c r="D35" s="113" t="s">
        <v>69</v>
      </c>
      <c r="E35" s="6" t="s">
        <v>99</v>
      </c>
      <c r="F35" s="113" t="s">
        <v>71</v>
      </c>
      <c r="G35" s="6" t="s">
        <v>100</v>
      </c>
      <c r="H35" s="113" t="s">
        <v>70</v>
      </c>
      <c r="I35" s="6" t="s">
        <v>101</v>
      </c>
      <c r="J35" s="113" t="s">
        <v>107</v>
      </c>
      <c r="K35" s="6" t="s">
        <v>102</v>
      </c>
      <c r="L35" s="113" t="s">
        <v>108</v>
      </c>
      <c r="M35" s="6" t="s">
        <v>103</v>
      </c>
      <c r="N35" s="113" t="s">
        <v>109</v>
      </c>
      <c r="O35" s="6" t="s">
        <v>104</v>
      </c>
      <c r="P35" s="113" t="s">
        <v>110</v>
      </c>
    </row>
    <row r="36" spans="2:16" ht="15.6" x14ac:dyDescent="0.25">
      <c r="B36" s="24" t="s">
        <v>58</v>
      </c>
      <c r="C36" s="18"/>
      <c r="D36" s="114"/>
      <c r="E36" s="18"/>
      <c r="F36" s="114"/>
      <c r="G36" s="18"/>
      <c r="H36" s="114"/>
      <c r="I36" s="18"/>
      <c r="J36" s="114"/>
      <c r="K36" s="18"/>
      <c r="L36" s="114"/>
      <c r="M36" s="18"/>
      <c r="N36" s="114"/>
      <c r="O36" s="18"/>
      <c r="P36" s="114"/>
    </row>
    <row r="37" spans="2:16" x14ac:dyDescent="0.25">
      <c r="B37" s="249">
        <v>2016</v>
      </c>
      <c r="C37" s="19"/>
      <c r="D37" s="48"/>
      <c r="E37" s="19"/>
      <c r="F37" s="48"/>
      <c r="G37" s="19"/>
      <c r="H37" s="48"/>
      <c r="I37" s="19"/>
      <c r="J37" s="48"/>
      <c r="K37" s="19"/>
      <c r="L37" s="48"/>
      <c r="M37" s="19"/>
      <c r="N37" s="48"/>
      <c r="O37" s="19"/>
      <c r="P37" s="48"/>
    </row>
    <row r="38" spans="2:16" x14ac:dyDescent="0.25">
      <c r="B38" s="249">
        <v>2017</v>
      </c>
      <c r="C38" s="19"/>
      <c r="D38" s="48"/>
      <c r="E38" s="19"/>
      <c r="F38" s="48"/>
      <c r="G38" s="19"/>
      <c r="H38" s="48"/>
      <c r="I38" s="19"/>
      <c r="J38" s="48"/>
      <c r="K38" s="19"/>
      <c r="L38" s="48"/>
      <c r="M38" s="19"/>
      <c r="N38" s="48"/>
      <c r="O38" s="19"/>
      <c r="P38" s="48"/>
    </row>
    <row r="39" spans="2:16" x14ac:dyDescent="0.25">
      <c r="B39" s="249">
        <v>2018</v>
      </c>
      <c r="C39" s="19"/>
      <c r="D39" s="48"/>
      <c r="E39" s="19"/>
      <c r="F39" s="48"/>
      <c r="G39" s="19"/>
      <c r="H39" s="48"/>
      <c r="I39" s="19"/>
      <c r="J39" s="48"/>
      <c r="K39" s="19"/>
      <c r="L39" s="48"/>
      <c r="M39" s="19"/>
      <c r="N39" s="48"/>
      <c r="O39" s="19"/>
      <c r="P39" s="48"/>
    </row>
    <row r="40" spans="2:16" x14ac:dyDescent="0.25">
      <c r="B40" s="249" t="s">
        <v>254</v>
      </c>
      <c r="C40" s="19"/>
      <c r="D40" s="48"/>
      <c r="E40" s="19"/>
      <c r="F40" s="48"/>
      <c r="G40" s="19"/>
      <c r="H40" s="48"/>
      <c r="I40" s="19"/>
      <c r="J40" s="48"/>
      <c r="K40" s="19"/>
      <c r="L40" s="48"/>
      <c r="M40" s="19"/>
      <c r="N40" s="48"/>
      <c r="O40" s="19"/>
      <c r="P40" s="48"/>
    </row>
    <row r="41" spans="2:16" x14ac:dyDescent="0.25">
      <c r="B41" s="249" t="s">
        <v>251</v>
      </c>
      <c r="C41" s="19"/>
      <c r="D41" s="48"/>
      <c r="E41" s="19"/>
      <c r="F41" s="48"/>
      <c r="G41" s="19"/>
      <c r="H41" s="48"/>
      <c r="I41" s="19"/>
      <c r="J41" s="48"/>
      <c r="K41" s="19"/>
      <c r="L41" s="48"/>
      <c r="M41" s="19"/>
      <c r="N41" s="48"/>
      <c r="O41" s="19"/>
      <c r="P41" s="48"/>
    </row>
    <row r="42" spans="2:16" x14ac:dyDescent="0.25">
      <c r="B42" s="249" t="s">
        <v>218</v>
      </c>
      <c r="C42" s="19"/>
      <c r="D42" s="48"/>
      <c r="E42" s="19"/>
      <c r="F42" s="48"/>
      <c r="G42" s="19"/>
      <c r="H42" s="48"/>
      <c r="I42" s="19"/>
      <c r="J42" s="48"/>
      <c r="K42" s="19"/>
      <c r="L42" s="48"/>
      <c r="M42" s="19"/>
      <c r="N42" s="48"/>
      <c r="O42" s="19"/>
      <c r="P42" s="48"/>
    </row>
    <row r="43" spans="2:16" ht="15.6" x14ac:dyDescent="0.25">
      <c r="B43" s="24" t="s">
        <v>227</v>
      </c>
      <c r="C43" s="138"/>
      <c r="D43" s="46"/>
      <c r="E43" s="138"/>
      <c r="F43" s="46"/>
      <c r="G43" s="138"/>
      <c r="H43" s="46"/>
      <c r="I43" s="138"/>
      <c r="J43" s="46"/>
      <c r="K43" s="138"/>
      <c r="L43" s="46"/>
      <c r="M43" s="138"/>
      <c r="N43" s="46"/>
      <c r="O43" s="138"/>
      <c r="P43" s="46"/>
    </row>
    <row r="44" spans="2:16" ht="15.6" x14ac:dyDescent="0.25">
      <c r="B44" s="26" t="s">
        <v>228</v>
      </c>
      <c r="C44" s="21"/>
      <c r="D44" s="139"/>
      <c r="E44" s="21"/>
      <c r="F44" s="139"/>
      <c r="G44" s="21"/>
      <c r="H44" s="139"/>
      <c r="I44" s="21"/>
      <c r="J44" s="139"/>
      <c r="K44" s="21"/>
      <c r="L44" s="139"/>
      <c r="M44" s="21"/>
      <c r="N44" s="139"/>
      <c r="O44" s="21"/>
      <c r="P44" s="139"/>
    </row>
    <row r="45" spans="2:16" ht="15.6" x14ac:dyDescent="0.25">
      <c r="B45" s="25" t="s">
        <v>90</v>
      </c>
      <c r="C45" s="199"/>
      <c r="D45" s="153"/>
      <c r="E45" s="199"/>
      <c r="F45" s="153"/>
      <c r="G45" s="199"/>
      <c r="H45" s="153"/>
      <c r="I45" s="199"/>
      <c r="J45" s="153"/>
      <c r="K45" s="199"/>
      <c r="L45" s="153"/>
      <c r="M45" s="199"/>
      <c r="N45" s="153"/>
      <c r="O45" s="199"/>
      <c r="P45" s="153"/>
    </row>
    <row r="46" spans="2:16" ht="15.6" x14ac:dyDescent="0.25">
      <c r="B46" s="249">
        <v>2016</v>
      </c>
      <c r="C46" s="152"/>
      <c r="D46" s="153"/>
      <c r="E46" s="152"/>
      <c r="F46" s="153"/>
      <c r="G46" s="152"/>
      <c r="H46" s="153"/>
      <c r="I46" s="152"/>
      <c r="J46" s="153"/>
      <c r="K46" s="152"/>
      <c r="L46" s="153"/>
      <c r="M46" s="152"/>
      <c r="N46" s="153"/>
      <c r="O46" s="152"/>
      <c r="P46" s="153"/>
    </row>
    <row r="47" spans="2:16" ht="15.6" x14ac:dyDescent="0.25">
      <c r="B47" s="249">
        <v>2017</v>
      </c>
      <c r="C47" s="152"/>
      <c r="D47" s="153"/>
      <c r="E47" s="152"/>
      <c r="F47" s="153"/>
      <c r="G47" s="152"/>
      <c r="H47" s="153"/>
      <c r="I47" s="152"/>
      <c r="J47" s="153"/>
      <c r="K47" s="152"/>
      <c r="L47" s="153"/>
      <c r="M47" s="152"/>
      <c r="N47" s="153"/>
      <c r="O47" s="152"/>
      <c r="P47" s="153"/>
    </row>
    <row r="48" spans="2:16" ht="15.6" x14ac:dyDescent="0.25">
      <c r="B48" s="249">
        <v>2018</v>
      </c>
      <c r="C48" s="152"/>
      <c r="D48" s="153"/>
      <c r="E48" s="152"/>
      <c r="F48" s="153"/>
      <c r="G48" s="152"/>
      <c r="H48" s="153"/>
      <c r="I48" s="152"/>
      <c r="J48" s="153"/>
      <c r="K48" s="152"/>
      <c r="L48" s="153"/>
      <c r="M48" s="152"/>
      <c r="N48" s="153"/>
      <c r="O48" s="152"/>
      <c r="P48" s="153"/>
    </row>
    <row r="49" spans="1:16" ht="15.6" x14ac:dyDescent="0.25">
      <c r="B49" s="249" t="s">
        <v>219</v>
      </c>
      <c r="C49" s="152"/>
      <c r="D49" s="153"/>
      <c r="E49" s="152"/>
      <c r="F49" s="153"/>
      <c r="G49" s="152"/>
      <c r="H49" s="153"/>
      <c r="I49" s="152"/>
      <c r="J49" s="153"/>
      <c r="K49" s="152"/>
      <c r="L49" s="153"/>
      <c r="M49" s="152"/>
      <c r="N49" s="153"/>
      <c r="O49" s="152"/>
      <c r="P49" s="153"/>
    </row>
    <row r="50" spans="1:16" ht="15.6" x14ac:dyDescent="0.25">
      <c r="B50" s="174" t="s">
        <v>221</v>
      </c>
      <c r="C50" s="20"/>
      <c r="D50" s="115"/>
      <c r="E50" s="20"/>
      <c r="F50" s="115"/>
      <c r="G50" s="20"/>
      <c r="H50" s="115"/>
      <c r="I50" s="20"/>
      <c r="J50" s="115"/>
      <c r="K50" s="20"/>
      <c r="L50" s="115"/>
      <c r="M50" s="20"/>
      <c r="N50" s="115"/>
      <c r="O50" s="20"/>
      <c r="P50" s="115"/>
    </row>
    <row r="51" spans="1:16" s="156" customFormat="1" ht="15.6" x14ac:dyDescent="0.25">
      <c r="A51" s="155"/>
      <c r="B51" s="25" t="s">
        <v>14</v>
      </c>
      <c r="C51" s="19"/>
      <c r="D51" s="48"/>
      <c r="E51" s="19"/>
      <c r="F51" s="48"/>
      <c r="G51" s="19"/>
      <c r="H51" s="48"/>
      <c r="I51" s="19"/>
      <c r="J51" s="48"/>
      <c r="K51" s="19"/>
      <c r="L51" s="48"/>
      <c r="M51" s="19"/>
      <c r="N51" s="48"/>
      <c r="O51" s="19"/>
      <c r="P51" s="48"/>
    </row>
    <row r="52" spans="1:16" s="156" customFormat="1" ht="15.6" x14ac:dyDescent="0.25">
      <c r="A52" s="155"/>
      <c r="B52" s="25" t="s">
        <v>13</v>
      </c>
      <c r="C52" s="19"/>
      <c r="D52" s="48"/>
      <c r="E52" s="19"/>
      <c r="F52" s="48"/>
      <c r="G52" s="19"/>
      <c r="H52" s="48"/>
      <c r="I52" s="19"/>
      <c r="J52" s="48"/>
      <c r="K52" s="19"/>
      <c r="L52" s="48"/>
      <c r="M52" s="19"/>
      <c r="N52" s="48"/>
      <c r="O52" s="19"/>
      <c r="P52" s="48"/>
    </row>
    <row r="53" spans="1:16" s="156" customFormat="1" ht="15.6" x14ac:dyDescent="0.25">
      <c r="A53" s="155"/>
      <c r="B53" s="25" t="s">
        <v>6</v>
      </c>
      <c r="C53" s="19"/>
      <c r="D53" s="48"/>
      <c r="E53" s="19"/>
      <c r="F53" s="48"/>
      <c r="G53" s="19"/>
      <c r="H53" s="48"/>
      <c r="I53" s="19"/>
      <c r="J53" s="48"/>
      <c r="K53" s="19"/>
      <c r="L53" s="48"/>
      <c r="M53" s="19"/>
      <c r="N53" s="48"/>
      <c r="O53" s="19"/>
      <c r="P53" s="48"/>
    </row>
    <row r="54" spans="1:16" s="156" customFormat="1" ht="15.6" x14ac:dyDescent="0.25">
      <c r="A54" s="155"/>
      <c r="B54" s="25" t="s">
        <v>132</v>
      </c>
      <c r="C54" s="19"/>
      <c r="D54" s="48"/>
      <c r="E54" s="19"/>
      <c r="F54" s="48"/>
      <c r="G54" s="19"/>
      <c r="H54" s="48"/>
      <c r="I54" s="19"/>
      <c r="J54" s="48"/>
      <c r="K54" s="19"/>
      <c r="L54" s="48"/>
      <c r="M54" s="19"/>
      <c r="N54" s="48"/>
      <c r="O54" s="19"/>
      <c r="P54" s="48"/>
    </row>
    <row r="55" spans="1:16" s="156" customFormat="1" ht="15.6" x14ac:dyDescent="0.25">
      <c r="A55" s="155"/>
      <c r="B55" s="25" t="s">
        <v>7</v>
      </c>
      <c r="C55" s="19"/>
      <c r="D55" s="48"/>
      <c r="E55" s="19"/>
      <c r="F55" s="48"/>
      <c r="G55" s="19"/>
      <c r="H55" s="48"/>
      <c r="I55" s="19"/>
      <c r="J55" s="48"/>
      <c r="K55" s="19"/>
      <c r="L55" s="48"/>
      <c r="M55" s="19"/>
      <c r="N55" s="48"/>
      <c r="O55" s="19"/>
      <c r="P55" s="48"/>
    </row>
    <row r="56" spans="1:16" s="156" customFormat="1" ht="15.6" x14ac:dyDescent="0.25">
      <c r="A56" s="155"/>
      <c r="B56" s="111" t="s">
        <v>39</v>
      </c>
      <c r="C56" s="157"/>
      <c r="D56" s="158"/>
      <c r="E56" s="157"/>
      <c r="F56" s="158"/>
      <c r="G56" s="157"/>
      <c r="H56" s="158"/>
      <c r="I56" s="157"/>
      <c r="J56" s="158"/>
      <c r="K56" s="157"/>
      <c r="L56" s="158"/>
      <c r="M56" s="157"/>
      <c r="N56" s="158"/>
      <c r="O56" s="157"/>
      <c r="P56" s="158"/>
    </row>
    <row r="57" spans="1:16" s="156" customFormat="1" ht="15.6" x14ac:dyDescent="0.25">
      <c r="A57" s="155"/>
      <c r="B57" s="25" t="s">
        <v>201</v>
      </c>
      <c r="C57" s="238"/>
      <c r="D57" s="239"/>
      <c r="E57" s="238"/>
      <c r="F57" s="239"/>
      <c r="G57" s="238"/>
      <c r="H57" s="239"/>
      <c r="I57" s="238"/>
      <c r="J57" s="239"/>
      <c r="K57" s="238"/>
      <c r="L57" s="239"/>
      <c r="M57" s="238"/>
      <c r="N57" s="239"/>
      <c r="O57" s="238"/>
      <c r="P57" s="239"/>
    </row>
    <row r="58" spans="1:16" s="156" customFormat="1" ht="15.6" x14ac:dyDescent="0.25">
      <c r="A58" s="155"/>
      <c r="B58" s="25" t="s">
        <v>202</v>
      </c>
      <c r="C58" s="240"/>
      <c r="D58" s="241"/>
      <c r="E58" s="240"/>
      <c r="F58" s="241"/>
      <c r="G58" s="240"/>
      <c r="H58" s="241"/>
      <c r="I58" s="240"/>
      <c r="J58" s="241"/>
      <c r="K58" s="240"/>
      <c r="L58" s="241"/>
      <c r="M58" s="240"/>
      <c r="N58" s="241"/>
      <c r="O58" s="240"/>
      <c r="P58" s="241"/>
    </row>
    <row r="59" spans="1:16" s="156" customFormat="1" ht="15.6" x14ac:dyDescent="0.25">
      <c r="A59" s="155"/>
      <c r="B59" s="25" t="s">
        <v>203</v>
      </c>
      <c r="C59" s="19"/>
      <c r="D59" s="48"/>
      <c r="E59" s="19"/>
      <c r="F59" s="48"/>
      <c r="G59" s="19"/>
      <c r="H59" s="48"/>
      <c r="I59" s="19"/>
      <c r="J59" s="48"/>
      <c r="K59" s="19"/>
      <c r="L59" s="48"/>
      <c r="M59" s="19"/>
      <c r="N59" s="48"/>
      <c r="O59" s="19"/>
      <c r="P59" s="48"/>
    </row>
    <row r="60" spans="1:16" s="156" customFormat="1" ht="15.6" x14ac:dyDescent="0.25">
      <c r="A60" s="155"/>
      <c r="B60" s="25" t="s">
        <v>204</v>
      </c>
      <c r="C60" s="19"/>
      <c r="D60" s="48"/>
      <c r="E60" s="19"/>
      <c r="F60" s="48"/>
      <c r="G60" s="19"/>
      <c r="H60" s="48"/>
      <c r="I60" s="19"/>
      <c r="J60" s="48"/>
      <c r="K60" s="19"/>
      <c r="L60" s="48"/>
      <c r="M60" s="19"/>
      <c r="N60" s="48"/>
      <c r="O60" s="19"/>
      <c r="P60" s="48"/>
    </row>
    <row r="61" spans="1:16" s="156" customFormat="1" ht="15.6" x14ac:dyDescent="0.25">
      <c r="A61" s="155"/>
      <c r="B61" s="25" t="s">
        <v>207</v>
      </c>
      <c r="C61" s="19"/>
      <c r="D61" s="48"/>
      <c r="E61" s="19"/>
      <c r="F61" s="48"/>
      <c r="G61" s="19"/>
      <c r="H61" s="48"/>
      <c r="I61" s="19"/>
      <c r="J61" s="48"/>
      <c r="K61" s="19"/>
      <c r="L61" s="48"/>
      <c r="M61" s="19"/>
      <c r="N61" s="48"/>
      <c r="O61" s="19"/>
      <c r="P61" s="48"/>
    </row>
    <row r="62" spans="1:16" s="156" customFormat="1" ht="15.6" x14ac:dyDescent="0.25">
      <c r="A62" s="155"/>
      <c r="B62" s="25" t="s">
        <v>220</v>
      </c>
      <c r="C62" s="19"/>
      <c r="D62" s="48"/>
      <c r="E62" s="19"/>
      <c r="F62" s="48"/>
      <c r="G62" s="19"/>
      <c r="H62" s="48"/>
      <c r="I62" s="19"/>
      <c r="J62" s="48"/>
      <c r="K62" s="19"/>
      <c r="L62" s="48"/>
      <c r="M62" s="19"/>
      <c r="N62" s="48"/>
      <c r="O62" s="19"/>
      <c r="P62" s="48"/>
    </row>
    <row r="63" spans="1:16" s="156" customFormat="1" ht="15.6" x14ac:dyDescent="0.25">
      <c r="A63" s="155"/>
      <c r="B63" s="25" t="s">
        <v>241</v>
      </c>
      <c r="C63" s="19"/>
      <c r="D63" s="48"/>
      <c r="E63" s="19"/>
      <c r="F63" s="48"/>
      <c r="G63" s="19"/>
      <c r="H63" s="48"/>
      <c r="I63" s="19"/>
      <c r="J63" s="48"/>
      <c r="K63" s="19"/>
      <c r="L63" s="48"/>
      <c r="M63" s="19"/>
      <c r="N63" s="48"/>
      <c r="O63" s="19"/>
      <c r="P63" s="48"/>
    </row>
    <row r="64" spans="1:16" s="156" customFormat="1" ht="15.6" x14ac:dyDescent="0.25">
      <c r="A64" s="155"/>
      <c r="B64" s="25" t="s">
        <v>205</v>
      </c>
      <c r="C64" s="19"/>
      <c r="D64" s="48"/>
      <c r="E64" s="19"/>
      <c r="F64" s="48"/>
      <c r="G64" s="19"/>
      <c r="H64" s="48"/>
      <c r="I64" s="19"/>
      <c r="J64" s="48"/>
      <c r="K64" s="19"/>
      <c r="L64" s="48"/>
      <c r="M64" s="19"/>
      <c r="N64" s="48"/>
      <c r="O64" s="19"/>
      <c r="P64" s="48"/>
    </row>
    <row r="65" spans="1:16" s="156" customFormat="1" ht="15.6" x14ac:dyDescent="0.25">
      <c r="A65" s="155"/>
      <c r="B65" s="25" t="s">
        <v>206</v>
      </c>
      <c r="C65" s="19"/>
      <c r="D65" s="48"/>
      <c r="E65" s="19"/>
      <c r="F65" s="48"/>
      <c r="G65" s="19"/>
      <c r="H65" s="48"/>
      <c r="I65" s="19"/>
      <c r="J65" s="48"/>
      <c r="K65" s="19"/>
      <c r="L65" s="48"/>
      <c r="M65" s="19"/>
      <c r="N65" s="48"/>
      <c r="O65" s="19"/>
      <c r="P65" s="48"/>
    </row>
    <row r="66" spans="1:16" s="156" customFormat="1" ht="15.6" x14ac:dyDescent="0.25">
      <c r="A66" s="155"/>
      <c r="B66" s="25" t="s">
        <v>133</v>
      </c>
      <c r="C66" s="19"/>
      <c r="D66" s="48"/>
      <c r="E66" s="19"/>
      <c r="F66" s="48"/>
      <c r="G66" s="19"/>
      <c r="H66" s="48"/>
      <c r="I66" s="19"/>
      <c r="J66" s="48"/>
      <c r="K66" s="19"/>
      <c r="L66" s="48"/>
      <c r="M66" s="19"/>
      <c r="N66" s="48"/>
      <c r="O66" s="19"/>
      <c r="P66" s="48"/>
    </row>
    <row r="67" spans="1:16" s="156" customFormat="1" ht="15.6" x14ac:dyDescent="0.25">
      <c r="A67" s="155"/>
      <c r="B67" s="26" t="s">
        <v>41</v>
      </c>
      <c r="C67" s="21"/>
      <c r="D67" s="50"/>
      <c r="E67" s="21"/>
      <c r="F67" s="50"/>
      <c r="G67" s="21"/>
      <c r="H67" s="50"/>
      <c r="I67" s="21"/>
      <c r="J67" s="50"/>
      <c r="K67" s="21"/>
      <c r="L67" s="50"/>
      <c r="M67" s="21"/>
      <c r="N67" s="50"/>
      <c r="O67" s="21"/>
      <c r="P67" s="50"/>
    </row>
    <row r="68" spans="1:16" ht="8.5500000000000007" customHeight="1" x14ac:dyDescent="0.3">
      <c r="B68" s="112"/>
      <c r="C68" s="22"/>
      <c r="D68" s="22"/>
      <c r="E68" s="22"/>
      <c r="F68" s="22"/>
      <c r="G68" s="22"/>
      <c r="H68" s="22"/>
      <c r="I68" s="22"/>
      <c r="J68" s="22"/>
      <c r="K68" s="22"/>
      <c r="L68" s="22"/>
      <c r="M68" s="22"/>
      <c r="N68" s="22"/>
      <c r="O68" s="22"/>
      <c r="P68" s="22"/>
    </row>
    <row r="69" spans="1:16" ht="30" customHeight="1" x14ac:dyDescent="0.25">
      <c r="C69" s="6" t="s">
        <v>98</v>
      </c>
      <c r="D69" s="113" t="s">
        <v>69</v>
      </c>
      <c r="E69" s="6" t="s">
        <v>99</v>
      </c>
      <c r="F69" s="113" t="s">
        <v>71</v>
      </c>
      <c r="G69" s="6" t="s">
        <v>100</v>
      </c>
      <c r="H69" s="113" t="s">
        <v>70</v>
      </c>
      <c r="I69" s="6" t="s">
        <v>101</v>
      </c>
      <c r="J69" s="113" t="s">
        <v>107</v>
      </c>
      <c r="K69" s="6" t="s">
        <v>102</v>
      </c>
      <c r="L69" s="113" t="s">
        <v>108</v>
      </c>
      <c r="M69" s="6" t="s">
        <v>103</v>
      </c>
      <c r="N69" s="113" t="s">
        <v>109</v>
      </c>
      <c r="O69" s="6" t="s">
        <v>104</v>
      </c>
      <c r="P69" s="113" t="s">
        <v>110</v>
      </c>
    </row>
    <row r="70" spans="1:16" ht="54" customHeight="1" x14ac:dyDescent="0.25">
      <c r="B70" s="27" t="s">
        <v>35</v>
      </c>
      <c r="C70" s="306" t="s">
        <v>34</v>
      </c>
      <c r="D70" s="307"/>
      <c r="E70" s="306" t="s">
        <v>34</v>
      </c>
      <c r="F70" s="307"/>
      <c r="G70" s="306" t="s">
        <v>34</v>
      </c>
      <c r="H70" s="307"/>
      <c r="I70" s="306" t="s">
        <v>34</v>
      </c>
      <c r="J70" s="307"/>
      <c r="K70" s="306" t="s">
        <v>34</v>
      </c>
      <c r="L70" s="307"/>
      <c r="M70" s="306" t="s">
        <v>34</v>
      </c>
      <c r="N70" s="307"/>
      <c r="O70" s="306" t="s">
        <v>34</v>
      </c>
      <c r="P70" s="307"/>
    </row>
    <row r="71" spans="1:16" ht="15.6" x14ac:dyDescent="0.25">
      <c r="B71" s="248">
        <v>42400</v>
      </c>
      <c r="C71" s="45"/>
      <c r="D71" s="46"/>
      <c r="E71" s="45"/>
      <c r="F71" s="46"/>
      <c r="G71" s="45"/>
      <c r="H71" s="46"/>
      <c r="I71" s="45"/>
      <c r="J71" s="46"/>
      <c r="K71" s="45"/>
      <c r="L71" s="46"/>
      <c r="M71" s="45"/>
      <c r="N71" s="46"/>
      <c r="O71" s="45"/>
      <c r="P71" s="46"/>
    </row>
    <row r="72" spans="1:16" ht="15.6" x14ac:dyDescent="0.25">
      <c r="B72" s="248">
        <v>42429</v>
      </c>
      <c r="C72" s="47"/>
      <c r="D72" s="48"/>
      <c r="E72" s="47"/>
      <c r="F72" s="48"/>
      <c r="G72" s="47"/>
      <c r="H72" s="48"/>
      <c r="I72" s="47"/>
      <c r="J72" s="48"/>
      <c r="K72" s="47"/>
      <c r="L72" s="48"/>
      <c r="M72" s="47"/>
      <c r="N72" s="48"/>
      <c r="O72" s="47"/>
      <c r="P72" s="48"/>
    </row>
    <row r="73" spans="1:16" ht="15.6" x14ac:dyDescent="0.25">
      <c r="B73" s="248">
        <v>42460</v>
      </c>
      <c r="C73" s="47"/>
      <c r="D73" s="48"/>
      <c r="E73" s="47"/>
      <c r="F73" s="48"/>
      <c r="G73" s="47"/>
      <c r="H73" s="48"/>
      <c r="I73" s="47"/>
      <c r="J73" s="48"/>
      <c r="K73" s="47"/>
      <c r="L73" s="48"/>
      <c r="M73" s="47"/>
      <c r="N73" s="48"/>
      <c r="O73" s="47"/>
      <c r="P73" s="48"/>
    </row>
    <row r="74" spans="1:16" ht="15.6" x14ac:dyDescent="0.25">
      <c r="B74" s="248">
        <v>42490</v>
      </c>
      <c r="C74" s="47"/>
      <c r="D74" s="48"/>
      <c r="E74" s="47"/>
      <c r="F74" s="48"/>
      <c r="G74" s="47"/>
      <c r="H74" s="48"/>
      <c r="I74" s="47"/>
      <c r="J74" s="48"/>
      <c r="K74" s="47"/>
      <c r="L74" s="48"/>
      <c r="M74" s="47"/>
      <c r="N74" s="48"/>
      <c r="O74" s="47"/>
      <c r="P74" s="48"/>
    </row>
    <row r="75" spans="1:16" ht="15.6" x14ac:dyDescent="0.25">
      <c r="B75" s="248">
        <v>42521</v>
      </c>
      <c r="C75" s="47"/>
      <c r="D75" s="48"/>
      <c r="E75" s="47"/>
      <c r="F75" s="48"/>
      <c r="G75" s="47"/>
      <c r="H75" s="48"/>
      <c r="I75" s="47"/>
      <c r="J75" s="48"/>
      <c r="K75" s="47"/>
      <c r="L75" s="48"/>
      <c r="M75" s="47"/>
      <c r="N75" s="48"/>
      <c r="O75" s="47"/>
      <c r="P75" s="48"/>
    </row>
    <row r="76" spans="1:16" ht="15.6" x14ac:dyDescent="0.25">
      <c r="B76" s="248">
        <v>42551</v>
      </c>
      <c r="C76" s="47"/>
      <c r="D76" s="48"/>
      <c r="E76" s="47"/>
      <c r="F76" s="48"/>
      <c r="G76" s="47"/>
      <c r="H76" s="48"/>
      <c r="I76" s="47"/>
      <c r="J76" s="48"/>
      <c r="K76" s="47"/>
      <c r="L76" s="48"/>
      <c r="M76" s="47"/>
      <c r="N76" s="48"/>
      <c r="O76" s="47"/>
      <c r="P76" s="48"/>
    </row>
    <row r="77" spans="1:16" ht="15.6" x14ac:dyDescent="0.25">
      <c r="B77" s="248">
        <v>42582</v>
      </c>
      <c r="C77" s="47"/>
      <c r="D77" s="48"/>
      <c r="E77" s="47"/>
      <c r="F77" s="48"/>
      <c r="G77" s="47"/>
      <c r="H77" s="48"/>
      <c r="I77" s="47"/>
      <c r="J77" s="48"/>
      <c r="K77" s="47"/>
      <c r="L77" s="48"/>
      <c r="M77" s="47"/>
      <c r="N77" s="48"/>
      <c r="O77" s="47"/>
      <c r="P77" s="48"/>
    </row>
    <row r="78" spans="1:16" ht="15.6" x14ac:dyDescent="0.25">
      <c r="B78" s="248">
        <v>42613</v>
      </c>
      <c r="C78" s="47"/>
      <c r="D78" s="48"/>
      <c r="E78" s="47"/>
      <c r="F78" s="48"/>
      <c r="G78" s="47"/>
      <c r="H78" s="48"/>
      <c r="I78" s="47"/>
      <c r="J78" s="48"/>
      <c r="K78" s="47"/>
      <c r="L78" s="48"/>
      <c r="M78" s="47"/>
      <c r="N78" s="48"/>
      <c r="O78" s="47"/>
      <c r="P78" s="48"/>
    </row>
    <row r="79" spans="1:16" ht="15.6" x14ac:dyDescent="0.25">
      <c r="B79" s="248">
        <v>42643</v>
      </c>
      <c r="C79" s="47"/>
      <c r="D79" s="48"/>
      <c r="E79" s="47"/>
      <c r="F79" s="48"/>
      <c r="G79" s="47"/>
      <c r="H79" s="48"/>
      <c r="I79" s="47"/>
      <c r="J79" s="48"/>
      <c r="K79" s="47"/>
      <c r="L79" s="48"/>
      <c r="M79" s="47"/>
      <c r="N79" s="48"/>
      <c r="O79" s="47"/>
      <c r="P79" s="48"/>
    </row>
    <row r="80" spans="1:16" ht="15.6" x14ac:dyDescent="0.25">
      <c r="B80" s="248">
        <v>42674</v>
      </c>
      <c r="C80" s="47"/>
      <c r="D80" s="48"/>
      <c r="E80" s="47"/>
      <c r="F80" s="48"/>
      <c r="G80" s="47"/>
      <c r="H80" s="48"/>
      <c r="I80" s="47"/>
      <c r="J80" s="48"/>
      <c r="K80" s="47"/>
      <c r="L80" s="48"/>
      <c r="M80" s="47"/>
      <c r="N80" s="48"/>
      <c r="O80" s="47"/>
      <c r="P80" s="48"/>
    </row>
    <row r="81" spans="2:16" ht="15.6" x14ac:dyDescent="0.25">
      <c r="B81" s="248">
        <v>42704</v>
      </c>
      <c r="C81" s="47"/>
      <c r="D81" s="48"/>
      <c r="E81" s="47"/>
      <c r="F81" s="48"/>
      <c r="G81" s="47"/>
      <c r="H81" s="48"/>
      <c r="I81" s="47"/>
      <c r="J81" s="48"/>
      <c r="K81" s="47"/>
      <c r="L81" s="48"/>
      <c r="M81" s="47"/>
      <c r="N81" s="48"/>
      <c r="O81" s="47"/>
      <c r="P81" s="48"/>
    </row>
    <row r="82" spans="2:16" ht="15.6" x14ac:dyDescent="0.25">
      <c r="B82" s="248">
        <v>42735</v>
      </c>
      <c r="C82" s="49"/>
      <c r="D82" s="50"/>
      <c r="E82" s="49"/>
      <c r="F82" s="50"/>
      <c r="G82" s="49"/>
      <c r="H82" s="50"/>
      <c r="I82" s="49"/>
      <c r="J82" s="50"/>
      <c r="K82" s="49"/>
      <c r="L82" s="50"/>
      <c r="M82" s="49"/>
      <c r="N82" s="50"/>
      <c r="O82" s="49"/>
      <c r="P82" s="50"/>
    </row>
    <row r="83" spans="2:16" ht="15.6" x14ac:dyDescent="0.25">
      <c r="B83" s="248">
        <v>42766</v>
      </c>
      <c r="C83" s="45"/>
      <c r="D83" s="46"/>
      <c r="E83" s="45"/>
      <c r="F83" s="46"/>
      <c r="G83" s="45"/>
      <c r="H83" s="46"/>
      <c r="I83" s="45"/>
      <c r="J83" s="46"/>
      <c r="K83" s="45"/>
      <c r="L83" s="46"/>
      <c r="M83" s="45"/>
      <c r="N83" s="46"/>
      <c r="O83" s="45"/>
      <c r="P83" s="46"/>
    </row>
    <row r="84" spans="2:16" ht="15.6" x14ac:dyDescent="0.25">
      <c r="B84" s="248">
        <v>42794</v>
      </c>
      <c r="C84" s="47"/>
      <c r="D84" s="48"/>
      <c r="E84" s="47"/>
      <c r="F84" s="48"/>
      <c r="G84" s="47"/>
      <c r="H84" s="48"/>
      <c r="I84" s="47"/>
      <c r="J84" s="48"/>
      <c r="K84" s="47"/>
      <c r="L84" s="48"/>
      <c r="M84" s="47"/>
      <c r="N84" s="48"/>
      <c r="O84" s="47"/>
      <c r="P84" s="48"/>
    </row>
    <row r="85" spans="2:16" ht="15.6" x14ac:dyDescent="0.25">
      <c r="B85" s="248">
        <v>42825</v>
      </c>
      <c r="C85" s="47"/>
      <c r="D85" s="48"/>
      <c r="E85" s="47"/>
      <c r="F85" s="48"/>
      <c r="G85" s="47"/>
      <c r="H85" s="48"/>
      <c r="I85" s="47"/>
      <c r="J85" s="48"/>
      <c r="K85" s="47"/>
      <c r="L85" s="48"/>
      <c r="M85" s="47"/>
      <c r="N85" s="48"/>
      <c r="O85" s="47"/>
      <c r="P85" s="48"/>
    </row>
    <row r="86" spans="2:16" ht="15.6" x14ac:dyDescent="0.25">
      <c r="B86" s="248">
        <v>42855</v>
      </c>
      <c r="C86" s="47"/>
      <c r="D86" s="48"/>
      <c r="E86" s="47"/>
      <c r="F86" s="48"/>
      <c r="G86" s="47"/>
      <c r="H86" s="48"/>
      <c r="I86" s="47"/>
      <c r="J86" s="48"/>
      <c r="K86" s="47"/>
      <c r="L86" s="48"/>
      <c r="M86" s="47"/>
      <c r="N86" s="48"/>
      <c r="O86" s="47"/>
      <c r="P86" s="48"/>
    </row>
    <row r="87" spans="2:16" ht="15.6" x14ac:dyDescent="0.25">
      <c r="B87" s="248">
        <v>42886</v>
      </c>
      <c r="C87" s="47"/>
      <c r="D87" s="48"/>
      <c r="E87" s="47"/>
      <c r="F87" s="48"/>
      <c r="G87" s="47"/>
      <c r="H87" s="48"/>
      <c r="I87" s="47"/>
      <c r="J87" s="48"/>
      <c r="K87" s="47"/>
      <c r="L87" s="48"/>
      <c r="M87" s="47"/>
      <c r="N87" s="48"/>
      <c r="O87" s="47"/>
      <c r="P87" s="48"/>
    </row>
    <row r="88" spans="2:16" ht="15.6" x14ac:dyDescent="0.25">
      <c r="B88" s="248">
        <v>42916</v>
      </c>
      <c r="C88" s="47"/>
      <c r="D88" s="48"/>
      <c r="E88" s="47"/>
      <c r="F88" s="48"/>
      <c r="G88" s="47"/>
      <c r="H88" s="48"/>
      <c r="I88" s="47"/>
      <c r="J88" s="48"/>
      <c r="K88" s="47"/>
      <c r="L88" s="48"/>
      <c r="M88" s="47"/>
      <c r="N88" s="48"/>
      <c r="O88" s="47"/>
      <c r="P88" s="48"/>
    </row>
    <row r="89" spans="2:16" ht="15.6" x14ac:dyDescent="0.25">
      <c r="B89" s="248">
        <v>42947</v>
      </c>
      <c r="C89" s="47"/>
      <c r="D89" s="48"/>
      <c r="E89" s="47"/>
      <c r="F89" s="48"/>
      <c r="G89" s="47"/>
      <c r="H89" s="48"/>
      <c r="I89" s="47"/>
      <c r="J89" s="48"/>
      <c r="K89" s="47"/>
      <c r="L89" s="48"/>
      <c r="M89" s="47"/>
      <c r="N89" s="48"/>
      <c r="O89" s="47"/>
      <c r="P89" s="48"/>
    </row>
    <row r="90" spans="2:16" ht="15.6" x14ac:dyDescent="0.25">
      <c r="B90" s="248">
        <v>42978</v>
      </c>
      <c r="C90" s="47"/>
      <c r="D90" s="48"/>
      <c r="E90" s="47"/>
      <c r="F90" s="48"/>
      <c r="G90" s="47"/>
      <c r="H90" s="48"/>
      <c r="I90" s="47"/>
      <c r="J90" s="48"/>
      <c r="K90" s="47"/>
      <c r="L90" s="48"/>
      <c r="M90" s="47"/>
      <c r="N90" s="48"/>
      <c r="O90" s="47"/>
      <c r="P90" s="48"/>
    </row>
    <row r="91" spans="2:16" ht="15.6" x14ac:dyDescent="0.25">
      <c r="B91" s="248">
        <v>43008</v>
      </c>
      <c r="C91" s="47"/>
      <c r="D91" s="48"/>
      <c r="E91" s="47"/>
      <c r="F91" s="48"/>
      <c r="G91" s="47"/>
      <c r="H91" s="48"/>
      <c r="I91" s="47"/>
      <c r="J91" s="48"/>
      <c r="K91" s="47"/>
      <c r="L91" s="48"/>
      <c r="M91" s="47"/>
      <c r="N91" s="48"/>
      <c r="O91" s="47"/>
      <c r="P91" s="48"/>
    </row>
    <row r="92" spans="2:16" ht="15.6" x14ac:dyDescent="0.25">
      <c r="B92" s="248">
        <v>43039</v>
      </c>
      <c r="C92" s="47"/>
      <c r="D92" s="48"/>
      <c r="E92" s="47"/>
      <c r="F92" s="48"/>
      <c r="G92" s="47"/>
      <c r="H92" s="48"/>
      <c r="I92" s="47"/>
      <c r="J92" s="48"/>
      <c r="K92" s="47"/>
      <c r="L92" s="48"/>
      <c r="M92" s="47"/>
      <c r="N92" s="48"/>
      <c r="O92" s="47"/>
      <c r="P92" s="48"/>
    </row>
    <row r="93" spans="2:16" ht="15.6" x14ac:dyDescent="0.25">
      <c r="B93" s="248">
        <v>43069</v>
      </c>
      <c r="C93" s="47"/>
      <c r="D93" s="48"/>
      <c r="E93" s="47"/>
      <c r="F93" s="48"/>
      <c r="G93" s="47"/>
      <c r="H93" s="48"/>
      <c r="I93" s="47"/>
      <c r="J93" s="48"/>
      <c r="K93" s="47"/>
      <c r="L93" s="48"/>
      <c r="M93" s="47"/>
      <c r="N93" s="48"/>
      <c r="O93" s="47"/>
      <c r="P93" s="48"/>
    </row>
    <row r="94" spans="2:16" ht="15.6" x14ac:dyDescent="0.25">
      <c r="B94" s="248">
        <v>43100</v>
      </c>
      <c r="C94" s="49"/>
      <c r="D94" s="50"/>
      <c r="E94" s="49"/>
      <c r="F94" s="50"/>
      <c r="G94" s="49"/>
      <c r="H94" s="50"/>
      <c r="I94" s="49"/>
      <c r="J94" s="50"/>
      <c r="K94" s="49"/>
      <c r="L94" s="50"/>
      <c r="M94" s="49"/>
      <c r="N94" s="50"/>
      <c r="O94" s="49"/>
      <c r="P94" s="50"/>
    </row>
    <row r="95" spans="2:16" ht="15.6" x14ac:dyDescent="0.25">
      <c r="B95" s="248">
        <v>43131</v>
      </c>
      <c r="C95" s="47"/>
      <c r="D95" s="48"/>
      <c r="E95" s="47"/>
      <c r="F95" s="48"/>
      <c r="G95" s="47"/>
      <c r="H95" s="48"/>
      <c r="I95" s="47"/>
      <c r="J95" s="48"/>
      <c r="K95" s="47"/>
      <c r="L95" s="48"/>
      <c r="M95" s="47"/>
      <c r="N95" s="48"/>
      <c r="O95" s="47"/>
      <c r="P95" s="48"/>
    </row>
    <row r="96" spans="2:16" ht="15.6" x14ac:dyDescent="0.25">
      <c r="B96" s="248">
        <v>43159</v>
      </c>
      <c r="C96" s="47"/>
      <c r="D96" s="48"/>
      <c r="E96" s="47"/>
      <c r="F96" s="48"/>
      <c r="G96" s="47"/>
      <c r="H96" s="48"/>
      <c r="I96" s="47"/>
      <c r="J96" s="48"/>
      <c r="K96" s="47"/>
      <c r="L96" s="48"/>
      <c r="M96" s="47"/>
      <c r="N96" s="48"/>
      <c r="O96" s="47"/>
      <c r="P96" s="48"/>
    </row>
    <row r="97" spans="2:16" ht="15.6" x14ac:dyDescent="0.25">
      <c r="B97" s="248">
        <v>43190</v>
      </c>
      <c r="C97" s="47"/>
      <c r="D97" s="48"/>
      <c r="E97" s="47"/>
      <c r="F97" s="48"/>
      <c r="G97" s="47"/>
      <c r="H97" s="48"/>
      <c r="I97" s="47"/>
      <c r="J97" s="48"/>
      <c r="K97" s="47"/>
      <c r="L97" s="48"/>
      <c r="M97" s="47"/>
      <c r="N97" s="48"/>
      <c r="O97" s="47"/>
      <c r="P97" s="48"/>
    </row>
    <row r="98" spans="2:16" ht="15.6" x14ac:dyDescent="0.25">
      <c r="B98" s="248">
        <v>43220</v>
      </c>
      <c r="C98" s="47"/>
      <c r="D98" s="48"/>
      <c r="E98" s="47"/>
      <c r="F98" s="48"/>
      <c r="G98" s="47"/>
      <c r="H98" s="48"/>
      <c r="I98" s="47"/>
      <c r="J98" s="48"/>
      <c r="K98" s="47"/>
      <c r="L98" s="48"/>
      <c r="M98" s="47"/>
      <c r="N98" s="48"/>
      <c r="O98" s="47"/>
      <c r="P98" s="48"/>
    </row>
    <row r="99" spans="2:16" ht="15.6" x14ac:dyDescent="0.25">
      <c r="B99" s="248">
        <v>43251</v>
      </c>
      <c r="C99" s="47"/>
      <c r="D99" s="48"/>
      <c r="E99" s="47"/>
      <c r="F99" s="48"/>
      <c r="G99" s="47"/>
      <c r="H99" s="48"/>
      <c r="I99" s="47"/>
      <c r="J99" s="48"/>
      <c r="K99" s="47"/>
      <c r="L99" s="48"/>
      <c r="M99" s="47"/>
      <c r="N99" s="48"/>
      <c r="O99" s="47"/>
      <c r="P99" s="48"/>
    </row>
    <row r="100" spans="2:16" ht="15.6" x14ac:dyDescent="0.25">
      <c r="B100" s="248">
        <v>43281</v>
      </c>
      <c r="C100" s="47"/>
      <c r="D100" s="48"/>
      <c r="E100" s="47"/>
      <c r="F100" s="48"/>
      <c r="G100" s="47"/>
      <c r="H100" s="48"/>
      <c r="I100" s="47"/>
      <c r="J100" s="48"/>
      <c r="K100" s="47"/>
      <c r="L100" s="48"/>
      <c r="M100" s="47"/>
      <c r="N100" s="48"/>
      <c r="O100" s="47"/>
      <c r="P100" s="48"/>
    </row>
    <row r="101" spans="2:16" ht="15.6" x14ac:dyDescent="0.25">
      <c r="B101" s="248">
        <v>43312</v>
      </c>
      <c r="C101" s="47"/>
      <c r="D101" s="48"/>
      <c r="E101" s="47"/>
      <c r="F101" s="48"/>
      <c r="G101" s="47"/>
      <c r="H101" s="48"/>
      <c r="I101" s="47"/>
      <c r="J101" s="48"/>
      <c r="K101" s="47"/>
      <c r="L101" s="48"/>
      <c r="M101" s="47"/>
      <c r="N101" s="48"/>
      <c r="O101" s="47"/>
      <c r="P101" s="48"/>
    </row>
    <row r="102" spans="2:16" ht="15.6" x14ac:dyDescent="0.25">
      <c r="B102" s="248">
        <v>43343</v>
      </c>
      <c r="C102" s="47"/>
      <c r="D102" s="48"/>
      <c r="E102" s="47"/>
      <c r="F102" s="48"/>
      <c r="G102" s="47"/>
      <c r="H102" s="48"/>
      <c r="I102" s="47"/>
      <c r="J102" s="48"/>
      <c r="K102" s="47"/>
      <c r="L102" s="48"/>
      <c r="M102" s="47"/>
      <c r="N102" s="48"/>
      <c r="O102" s="47"/>
      <c r="P102" s="48"/>
    </row>
    <row r="103" spans="2:16" ht="15.6" x14ac:dyDescent="0.25">
      <c r="B103" s="248">
        <v>43373</v>
      </c>
      <c r="C103" s="47"/>
      <c r="D103" s="48"/>
      <c r="E103" s="47"/>
      <c r="F103" s="48"/>
      <c r="G103" s="47"/>
      <c r="H103" s="48"/>
      <c r="I103" s="47"/>
      <c r="J103" s="48"/>
      <c r="K103" s="47"/>
      <c r="L103" s="48"/>
      <c r="M103" s="47"/>
      <c r="N103" s="48"/>
      <c r="O103" s="47"/>
      <c r="P103" s="48"/>
    </row>
    <row r="104" spans="2:16" ht="15.6" x14ac:dyDescent="0.25">
      <c r="B104" s="248">
        <v>43404</v>
      </c>
      <c r="C104" s="47"/>
      <c r="D104" s="48"/>
      <c r="E104" s="47"/>
      <c r="F104" s="48"/>
      <c r="G104" s="47"/>
      <c r="H104" s="48"/>
      <c r="I104" s="47"/>
      <c r="J104" s="48"/>
      <c r="K104" s="47"/>
      <c r="L104" s="48"/>
      <c r="M104" s="47"/>
      <c r="N104" s="48"/>
      <c r="O104" s="47"/>
      <c r="P104" s="48"/>
    </row>
    <row r="105" spans="2:16" ht="15.6" x14ac:dyDescent="0.25">
      <c r="B105" s="248">
        <v>43434</v>
      </c>
      <c r="C105" s="47"/>
      <c r="D105" s="48"/>
      <c r="E105" s="47"/>
      <c r="F105" s="48"/>
      <c r="G105" s="47"/>
      <c r="H105" s="48"/>
      <c r="I105" s="47"/>
      <c r="J105" s="48"/>
      <c r="K105" s="47"/>
      <c r="L105" s="48"/>
      <c r="M105" s="47"/>
      <c r="N105" s="48"/>
      <c r="O105" s="47"/>
      <c r="P105" s="48"/>
    </row>
    <row r="106" spans="2:16" ht="15.6" x14ac:dyDescent="0.25">
      <c r="B106" s="248">
        <v>43465</v>
      </c>
      <c r="C106" s="49"/>
      <c r="D106" s="50"/>
      <c r="E106" s="49"/>
      <c r="F106" s="50"/>
      <c r="G106" s="49"/>
      <c r="H106" s="50"/>
      <c r="I106" s="49"/>
      <c r="J106" s="50"/>
      <c r="K106" s="49"/>
      <c r="L106" s="50"/>
      <c r="M106" s="49"/>
      <c r="N106" s="50"/>
      <c r="O106" s="49"/>
      <c r="P106" s="50"/>
    </row>
    <row r="107" spans="2:16" ht="15.6" x14ac:dyDescent="0.25">
      <c r="B107" s="248">
        <v>43496</v>
      </c>
      <c r="C107" s="47"/>
      <c r="D107" s="48"/>
      <c r="E107" s="47"/>
      <c r="F107" s="48"/>
      <c r="G107" s="47"/>
      <c r="H107" s="48"/>
      <c r="I107" s="47"/>
      <c r="J107" s="48"/>
      <c r="K107" s="47"/>
      <c r="L107" s="48"/>
      <c r="M107" s="47"/>
      <c r="N107" s="48"/>
      <c r="O107" s="47"/>
      <c r="P107" s="48"/>
    </row>
    <row r="108" spans="2:16" ht="15.6" x14ac:dyDescent="0.25">
      <c r="B108" s="248">
        <v>43524</v>
      </c>
      <c r="C108" s="47"/>
      <c r="D108" s="48"/>
      <c r="E108" s="47"/>
      <c r="F108" s="48"/>
      <c r="G108" s="47"/>
      <c r="H108" s="48"/>
      <c r="I108" s="47"/>
      <c r="J108" s="48"/>
      <c r="K108" s="47"/>
      <c r="L108" s="48"/>
      <c r="M108" s="47"/>
      <c r="N108" s="48"/>
      <c r="O108" s="47"/>
      <c r="P108" s="48"/>
    </row>
    <row r="109" spans="2:16" ht="15.6" x14ac:dyDescent="0.25">
      <c r="B109" s="248">
        <v>43555</v>
      </c>
      <c r="C109" s="49"/>
      <c r="D109" s="50"/>
      <c r="E109" s="49"/>
      <c r="F109" s="50"/>
      <c r="G109" s="49"/>
      <c r="H109" s="50"/>
      <c r="I109" s="49"/>
      <c r="J109" s="50"/>
      <c r="K109" s="49"/>
      <c r="L109" s="50"/>
      <c r="M109" s="49"/>
      <c r="N109" s="50"/>
      <c r="O109" s="49"/>
      <c r="P109" s="50"/>
    </row>
    <row r="110" spans="2:16" ht="37.35" customHeight="1" x14ac:dyDescent="0.25"/>
    <row r="111" spans="2:16" ht="40.35" customHeight="1" x14ac:dyDescent="0.25">
      <c r="B111" s="86" t="s">
        <v>195</v>
      </c>
      <c r="C111" s="304" t="s">
        <v>42</v>
      </c>
      <c r="D111" s="305"/>
      <c r="E111" s="304" t="s">
        <v>43</v>
      </c>
      <c r="F111" s="305"/>
      <c r="G111" s="304" t="s">
        <v>44</v>
      </c>
      <c r="H111" s="305"/>
    </row>
    <row r="112" spans="2:16" ht="19.5" customHeight="1" x14ac:dyDescent="0.25">
      <c r="B112" s="29" t="s">
        <v>38</v>
      </c>
      <c r="C112" s="35"/>
      <c r="D112" s="36"/>
      <c r="E112" s="36"/>
      <c r="F112" s="37"/>
      <c r="G112" s="36"/>
      <c r="H112" s="37"/>
    </row>
    <row r="113" spans="2:14" ht="40.200000000000003" customHeight="1" x14ac:dyDescent="0.25">
      <c r="B113" s="126" t="s">
        <v>105</v>
      </c>
      <c r="C113" s="302"/>
      <c r="D113" s="303"/>
      <c r="E113" s="302"/>
      <c r="F113" s="303"/>
      <c r="G113" s="302"/>
      <c r="H113" s="303"/>
    </row>
    <row r="114" spans="2:14" ht="30" customHeight="1" x14ac:dyDescent="0.25">
      <c r="B114" s="126" t="s">
        <v>92</v>
      </c>
      <c r="C114" s="302"/>
      <c r="D114" s="303"/>
      <c r="E114" s="302"/>
      <c r="F114" s="303"/>
      <c r="G114" s="302"/>
      <c r="H114" s="303"/>
    </row>
    <row r="115" spans="2:14" ht="91.2" customHeight="1" x14ac:dyDescent="0.25">
      <c r="B115" s="5" t="s">
        <v>68</v>
      </c>
      <c r="C115" s="300"/>
      <c r="D115" s="301"/>
      <c r="E115" s="300"/>
      <c r="F115" s="301"/>
      <c r="G115" s="300"/>
      <c r="H115" s="301"/>
    </row>
    <row r="116" spans="2:14" ht="43.95" customHeight="1" x14ac:dyDescent="0.25">
      <c r="B116" s="5" t="s">
        <v>129</v>
      </c>
      <c r="C116" s="302"/>
      <c r="D116" s="303"/>
      <c r="E116" s="302"/>
      <c r="F116" s="303"/>
      <c r="G116" s="302"/>
      <c r="H116" s="303"/>
    </row>
    <row r="117" spans="2:14" ht="39" customHeight="1" x14ac:dyDescent="0.25">
      <c r="B117" s="5" t="s">
        <v>242</v>
      </c>
      <c r="C117" s="302"/>
      <c r="D117" s="303"/>
      <c r="E117" s="302"/>
      <c r="F117" s="303"/>
      <c r="G117" s="302"/>
      <c r="H117" s="303"/>
      <c r="J117" s="7"/>
      <c r="L117" s="7"/>
      <c r="N117" s="7"/>
    </row>
    <row r="118" spans="2:14" ht="85.2" customHeight="1" x14ac:dyDescent="0.25">
      <c r="B118" s="5" t="s">
        <v>240</v>
      </c>
      <c r="C118" s="300"/>
      <c r="D118" s="301"/>
      <c r="E118" s="300"/>
      <c r="F118" s="301"/>
      <c r="G118" s="300"/>
      <c r="H118" s="301"/>
      <c r="J118" s="7"/>
      <c r="L118" s="7"/>
      <c r="N118" s="7"/>
    </row>
    <row r="119" spans="2:14" ht="40.200000000000003" customHeight="1" x14ac:dyDescent="0.25">
      <c r="B119" s="5" t="s">
        <v>151</v>
      </c>
      <c r="C119" s="302"/>
      <c r="D119" s="303"/>
      <c r="E119" s="302"/>
      <c r="F119" s="303"/>
      <c r="G119" s="302"/>
      <c r="H119" s="303"/>
    </row>
    <row r="120" spans="2:14" ht="100.2" customHeight="1" x14ac:dyDescent="0.25">
      <c r="B120" s="39" t="s">
        <v>54</v>
      </c>
      <c r="C120" s="300"/>
      <c r="D120" s="301"/>
      <c r="E120" s="300"/>
      <c r="F120" s="301"/>
      <c r="G120" s="300"/>
      <c r="H120" s="301"/>
      <c r="J120" s="7"/>
      <c r="L120" s="7"/>
      <c r="N120" s="7"/>
    </row>
    <row r="121" spans="2:14" ht="29.1" customHeight="1" x14ac:dyDescent="0.25">
      <c r="B121" s="316" t="s">
        <v>152</v>
      </c>
      <c r="C121" s="316"/>
      <c r="D121" s="316"/>
      <c r="E121" s="316"/>
      <c r="F121" s="316"/>
      <c r="G121" s="316"/>
      <c r="H121" s="316"/>
      <c r="J121" s="7"/>
      <c r="L121" s="7"/>
      <c r="N121" s="7"/>
    </row>
    <row r="122" spans="2:14" x14ac:dyDescent="0.25">
      <c r="J122" s="7"/>
      <c r="L122" s="7"/>
      <c r="N122" s="7"/>
    </row>
    <row r="123" spans="2:14" ht="27.6" customHeight="1" x14ac:dyDescent="0.25">
      <c r="B123" s="83" t="s">
        <v>77</v>
      </c>
      <c r="J123" s="7"/>
      <c r="L123" s="7"/>
      <c r="N123" s="7"/>
    </row>
    <row r="124" spans="2:14" ht="30" customHeight="1" x14ac:dyDescent="0.25">
      <c r="B124" s="84" t="s">
        <v>225</v>
      </c>
      <c r="C124" s="304" t="s">
        <v>42</v>
      </c>
      <c r="D124" s="305"/>
      <c r="E124" s="304" t="s">
        <v>43</v>
      </c>
      <c r="F124" s="305"/>
      <c r="G124" s="304" t="s">
        <v>44</v>
      </c>
      <c r="H124" s="305"/>
      <c r="J124" s="7"/>
      <c r="L124" s="7"/>
      <c r="N124" s="7"/>
    </row>
    <row r="125" spans="2:14" ht="34.950000000000003" customHeight="1" x14ac:dyDescent="0.25">
      <c r="B125" s="8" t="s">
        <v>89</v>
      </c>
      <c r="C125" s="302"/>
      <c r="D125" s="303"/>
      <c r="E125" s="302"/>
      <c r="F125" s="303"/>
      <c r="G125" s="302"/>
      <c r="H125" s="303"/>
      <c r="J125" s="7"/>
      <c r="L125" s="7"/>
      <c r="N125" s="7"/>
    </row>
    <row r="126" spans="2:14" ht="34.950000000000003" customHeight="1" x14ac:dyDescent="0.25">
      <c r="B126" s="9" t="s">
        <v>243</v>
      </c>
      <c r="C126" s="302"/>
      <c r="D126" s="303"/>
      <c r="E126" s="302"/>
      <c r="F126" s="303"/>
      <c r="G126" s="302"/>
      <c r="H126" s="303"/>
      <c r="J126" s="7"/>
      <c r="L126" s="7"/>
      <c r="N126" s="7"/>
    </row>
    <row r="127" spans="2:14" ht="34.950000000000003" customHeight="1" x14ac:dyDescent="0.25">
      <c r="B127" s="9" t="s">
        <v>199</v>
      </c>
      <c r="C127" s="302"/>
      <c r="D127" s="303"/>
      <c r="E127" s="302"/>
      <c r="F127" s="303"/>
      <c r="G127" s="302"/>
      <c r="H127" s="303"/>
      <c r="J127" s="7"/>
      <c r="L127" s="7"/>
      <c r="N127" s="7"/>
    </row>
    <row r="128" spans="2:14" ht="30" customHeight="1" x14ac:dyDescent="0.25">
      <c r="B128" s="9" t="s">
        <v>245</v>
      </c>
      <c r="C128" s="302"/>
      <c r="D128" s="303"/>
      <c r="E128" s="302"/>
      <c r="F128" s="303"/>
      <c r="G128" s="302"/>
      <c r="H128" s="303"/>
      <c r="J128" s="7"/>
      <c r="L128" s="7"/>
      <c r="N128" s="7"/>
    </row>
    <row r="129" spans="2:14" ht="34.950000000000003" customHeight="1" x14ac:dyDescent="0.25">
      <c r="B129" s="127" t="s">
        <v>111</v>
      </c>
      <c r="C129" s="302"/>
      <c r="D129" s="303"/>
      <c r="E129" s="302"/>
      <c r="F129" s="303"/>
      <c r="G129" s="302"/>
      <c r="H129" s="303"/>
      <c r="J129" s="7"/>
      <c r="L129" s="7"/>
      <c r="N129" s="7"/>
    </row>
    <row r="130" spans="2:14" ht="30" customHeight="1" x14ac:dyDescent="0.25">
      <c r="B130" s="127" t="s">
        <v>116</v>
      </c>
      <c r="C130" s="302"/>
      <c r="D130" s="303"/>
      <c r="E130" s="302"/>
      <c r="F130" s="303"/>
      <c r="G130" s="302"/>
      <c r="H130" s="303"/>
      <c r="J130" s="7"/>
      <c r="L130" s="7"/>
      <c r="N130" s="7"/>
    </row>
    <row r="131" spans="2:14" ht="30" customHeight="1" x14ac:dyDescent="0.25">
      <c r="B131" s="161" t="s">
        <v>76</v>
      </c>
      <c r="C131" s="304" t="s">
        <v>78</v>
      </c>
      <c r="D131" s="305"/>
      <c r="E131" s="304" t="s">
        <v>79</v>
      </c>
      <c r="F131" s="305"/>
      <c r="G131" s="304" t="s">
        <v>80</v>
      </c>
      <c r="H131" s="305"/>
      <c r="J131" s="7"/>
      <c r="L131" s="7"/>
      <c r="N131" s="7"/>
    </row>
    <row r="132" spans="2:14" ht="30" customHeight="1" x14ac:dyDescent="0.25">
      <c r="B132" s="9" t="s">
        <v>167</v>
      </c>
      <c r="C132" s="302"/>
      <c r="D132" s="303"/>
      <c r="E132" s="302"/>
      <c r="F132" s="303"/>
      <c r="G132" s="302"/>
      <c r="H132" s="303"/>
      <c r="J132" s="7"/>
      <c r="L132" s="7"/>
      <c r="N132" s="7"/>
    </row>
    <row r="133" spans="2:14" ht="30" customHeight="1" x14ac:dyDescent="0.25">
      <c r="B133" s="258" t="s">
        <v>266</v>
      </c>
      <c r="C133" s="302"/>
      <c r="D133" s="303"/>
      <c r="E133" s="302"/>
      <c r="F133" s="303"/>
      <c r="G133" s="302"/>
      <c r="H133" s="303"/>
      <c r="J133" s="7"/>
      <c r="L133" s="7"/>
      <c r="N133" s="7"/>
    </row>
    <row r="134" spans="2:14" ht="30" customHeight="1" x14ac:dyDescent="0.25">
      <c r="B134" s="258" t="s">
        <v>265</v>
      </c>
      <c r="C134" s="302"/>
      <c r="D134" s="303"/>
      <c r="E134" s="302"/>
      <c r="F134" s="303"/>
      <c r="G134" s="302"/>
      <c r="H134" s="303"/>
      <c r="J134" s="7"/>
      <c r="L134" s="7"/>
      <c r="N134" s="7"/>
    </row>
    <row r="135" spans="2:14" ht="30" customHeight="1" x14ac:dyDescent="0.25">
      <c r="B135" s="258" t="s">
        <v>226</v>
      </c>
      <c r="C135" s="302"/>
      <c r="D135" s="303"/>
      <c r="E135" s="302"/>
      <c r="F135" s="303"/>
      <c r="G135" s="302"/>
      <c r="H135" s="303"/>
      <c r="J135" s="7"/>
      <c r="L135" s="7"/>
      <c r="N135" s="7"/>
    </row>
    <row r="136" spans="2:14" ht="30" customHeight="1" x14ac:dyDescent="0.25">
      <c r="B136" s="258" t="s">
        <v>271</v>
      </c>
      <c r="C136" s="302"/>
      <c r="D136" s="303"/>
      <c r="E136" s="302"/>
      <c r="F136" s="303"/>
      <c r="G136" s="302"/>
      <c r="H136" s="303"/>
      <c r="J136" s="7"/>
      <c r="L136" s="7"/>
      <c r="N136" s="7"/>
    </row>
    <row r="137" spans="2:14" ht="15.6" x14ac:dyDescent="0.25">
      <c r="H137" s="14"/>
      <c r="J137" s="7"/>
      <c r="L137" s="7"/>
      <c r="N137" s="7"/>
    </row>
    <row r="138" spans="2:14" ht="17.399999999999999" x14ac:dyDescent="0.25">
      <c r="B138" s="10" t="s">
        <v>33</v>
      </c>
      <c r="H138" s="14"/>
      <c r="J138" s="7"/>
      <c r="L138" s="7"/>
      <c r="N138" s="7"/>
    </row>
    <row r="139" spans="2:14" ht="200.25" customHeight="1" x14ac:dyDescent="0.25">
      <c r="B139" s="308" t="s">
        <v>244</v>
      </c>
      <c r="C139" s="308"/>
      <c r="D139" s="308"/>
      <c r="E139" s="308"/>
      <c r="F139" s="308"/>
      <c r="G139" s="308"/>
      <c r="H139" s="308"/>
      <c r="J139" s="7"/>
      <c r="L139" s="7"/>
      <c r="N139" s="7"/>
    </row>
    <row r="140" spans="2:14" ht="29.55" customHeight="1" x14ac:dyDescent="0.25">
      <c r="C140" s="34" t="s">
        <v>42</v>
      </c>
      <c r="D140" s="113" t="s">
        <v>69</v>
      </c>
      <c r="E140" s="34" t="s">
        <v>43</v>
      </c>
      <c r="F140" s="113" t="s">
        <v>71</v>
      </c>
      <c r="G140" s="34" t="s">
        <v>44</v>
      </c>
      <c r="H140" s="113" t="s">
        <v>70</v>
      </c>
      <c r="J140" s="7"/>
      <c r="L140" s="7"/>
      <c r="N140" s="7"/>
    </row>
    <row r="141" spans="2:14" ht="15.3" customHeight="1" x14ac:dyDescent="0.25">
      <c r="B141" s="24" t="s">
        <v>58</v>
      </c>
      <c r="C141" s="18"/>
      <c r="D141" s="114"/>
      <c r="E141" s="18"/>
      <c r="F141" s="114"/>
      <c r="G141" s="18"/>
      <c r="H141" s="114"/>
      <c r="J141" s="7"/>
      <c r="L141" s="7"/>
      <c r="N141" s="7"/>
    </row>
    <row r="142" spans="2:14" ht="15.3" customHeight="1" x14ac:dyDescent="0.25">
      <c r="B142" s="249">
        <v>2016</v>
      </c>
      <c r="C142" s="19"/>
      <c r="D142" s="48"/>
      <c r="E142" s="19"/>
      <c r="F142" s="48"/>
      <c r="G142" s="19"/>
      <c r="H142" s="48"/>
      <c r="J142" s="7"/>
      <c r="L142" s="7"/>
      <c r="N142" s="7"/>
    </row>
    <row r="143" spans="2:14" ht="15.3" customHeight="1" x14ac:dyDescent="0.25">
      <c r="B143" s="249">
        <v>2017</v>
      </c>
      <c r="C143" s="19"/>
      <c r="D143" s="48"/>
      <c r="E143" s="19"/>
      <c r="F143" s="48"/>
      <c r="G143" s="19"/>
      <c r="H143" s="48"/>
      <c r="J143" s="7"/>
      <c r="L143" s="7"/>
      <c r="N143" s="7"/>
    </row>
    <row r="144" spans="2:14" ht="15.3" customHeight="1" x14ac:dyDescent="0.25">
      <c r="B144" s="249">
        <v>2018</v>
      </c>
      <c r="C144" s="19"/>
      <c r="D144" s="48"/>
      <c r="E144" s="19"/>
      <c r="F144" s="48"/>
      <c r="G144" s="19"/>
      <c r="H144" s="48"/>
      <c r="J144" s="7"/>
      <c r="L144" s="7"/>
      <c r="N144" s="7"/>
    </row>
    <row r="145" spans="2:14" ht="15.3" customHeight="1" x14ac:dyDescent="0.25">
      <c r="B145" s="249" t="s">
        <v>254</v>
      </c>
      <c r="C145" s="19"/>
      <c r="D145" s="48"/>
      <c r="E145" s="19"/>
      <c r="F145" s="48"/>
      <c r="G145" s="19"/>
      <c r="H145" s="48"/>
      <c r="J145" s="7"/>
      <c r="L145" s="7"/>
      <c r="N145" s="7"/>
    </row>
    <row r="146" spans="2:14" ht="15.3" customHeight="1" x14ac:dyDescent="0.25">
      <c r="B146" s="249" t="s">
        <v>251</v>
      </c>
      <c r="C146" s="19"/>
      <c r="D146" s="48"/>
      <c r="E146" s="19"/>
      <c r="F146" s="48"/>
      <c r="G146" s="19"/>
      <c r="H146" s="48"/>
      <c r="J146" s="7"/>
      <c r="L146" s="7"/>
      <c r="N146" s="7"/>
    </row>
    <row r="147" spans="2:14" ht="15.3" customHeight="1" x14ac:dyDescent="0.25">
      <c r="B147" s="249" t="s">
        <v>218</v>
      </c>
      <c r="C147" s="19"/>
      <c r="D147" s="48"/>
      <c r="E147" s="19"/>
      <c r="F147" s="48"/>
      <c r="G147" s="19"/>
      <c r="H147" s="48"/>
      <c r="J147" s="7"/>
      <c r="L147" s="7"/>
      <c r="N147" s="7"/>
    </row>
    <row r="148" spans="2:14" ht="15.3" customHeight="1" x14ac:dyDescent="0.25">
      <c r="B148" s="24" t="s">
        <v>227</v>
      </c>
      <c r="C148" s="138"/>
      <c r="D148" s="46"/>
      <c r="E148" s="138"/>
      <c r="F148" s="46"/>
      <c r="G148" s="138"/>
      <c r="H148" s="46"/>
      <c r="J148" s="7"/>
      <c r="L148" s="7"/>
      <c r="N148" s="7"/>
    </row>
    <row r="149" spans="2:14" ht="15.3" customHeight="1" x14ac:dyDescent="0.25">
      <c r="B149" s="26" t="s">
        <v>228</v>
      </c>
      <c r="C149" s="21"/>
      <c r="D149" s="139"/>
      <c r="E149" s="21"/>
      <c r="F149" s="139"/>
      <c r="G149" s="21"/>
      <c r="H149" s="139"/>
      <c r="J149" s="7"/>
      <c r="L149" s="7"/>
      <c r="N149" s="7"/>
    </row>
    <row r="150" spans="2:14" ht="15.3" customHeight="1" x14ac:dyDescent="0.25">
      <c r="B150" s="25" t="s">
        <v>90</v>
      </c>
      <c r="C150" s="199"/>
      <c r="D150" s="153"/>
      <c r="E150" s="199"/>
      <c r="F150" s="153"/>
      <c r="G150" s="199"/>
      <c r="H150" s="153"/>
      <c r="J150" s="7"/>
      <c r="L150" s="7"/>
      <c r="N150" s="7"/>
    </row>
    <row r="151" spans="2:14" ht="15.3" customHeight="1" x14ac:dyDescent="0.25">
      <c r="B151" s="249">
        <v>2016</v>
      </c>
      <c r="C151" s="152"/>
      <c r="D151" s="153"/>
      <c r="E151" s="152"/>
      <c r="F151" s="153"/>
      <c r="G151" s="152"/>
      <c r="H151" s="153"/>
      <c r="J151" s="7"/>
      <c r="L151" s="7"/>
      <c r="N151" s="7"/>
    </row>
    <row r="152" spans="2:14" ht="15.3" customHeight="1" x14ac:dyDescent="0.25">
      <c r="B152" s="249">
        <v>2017</v>
      </c>
      <c r="C152" s="152"/>
      <c r="D152" s="153"/>
      <c r="E152" s="152"/>
      <c r="F152" s="153"/>
      <c r="G152" s="152"/>
      <c r="H152" s="153"/>
      <c r="J152" s="7"/>
      <c r="L152" s="7"/>
      <c r="N152" s="7"/>
    </row>
    <row r="153" spans="2:14" ht="15.3" customHeight="1" x14ac:dyDescent="0.25">
      <c r="B153" s="249">
        <v>2018</v>
      </c>
      <c r="C153" s="152"/>
      <c r="D153" s="153"/>
      <c r="E153" s="152"/>
      <c r="F153" s="153"/>
      <c r="G153" s="152"/>
      <c r="H153" s="153"/>
      <c r="J153" s="7"/>
      <c r="L153" s="7"/>
      <c r="N153" s="7"/>
    </row>
    <row r="154" spans="2:14" ht="15.3" customHeight="1" x14ac:dyDescent="0.25">
      <c r="B154" s="249" t="s">
        <v>219</v>
      </c>
      <c r="C154" s="152"/>
      <c r="D154" s="153"/>
      <c r="E154" s="152"/>
      <c r="F154" s="153"/>
      <c r="G154" s="152"/>
      <c r="H154" s="153"/>
      <c r="J154" s="7"/>
      <c r="L154" s="7"/>
      <c r="N154" s="7"/>
    </row>
    <row r="155" spans="2:14" ht="15.6" x14ac:dyDescent="0.25">
      <c r="B155" s="24" t="s">
        <v>200</v>
      </c>
      <c r="C155" s="269"/>
      <c r="D155" s="270"/>
      <c r="E155" s="269"/>
      <c r="F155" s="270"/>
      <c r="G155" s="269"/>
      <c r="H155" s="270"/>
      <c r="J155" s="7"/>
      <c r="L155" s="7"/>
      <c r="N155" s="7"/>
    </row>
    <row r="156" spans="2:14" x14ac:dyDescent="0.25">
      <c r="B156" s="249">
        <v>2016</v>
      </c>
      <c r="C156" s="19"/>
      <c r="D156" s="276"/>
      <c r="E156" s="19"/>
      <c r="F156" s="276"/>
      <c r="G156" s="19"/>
      <c r="H156" s="276"/>
      <c r="J156" s="7"/>
      <c r="L156" s="7"/>
      <c r="N156" s="7"/>
    </row>
    <row r="157" spans="2:14" x14ac:dyDescent="0.25">
      <c r="B157" s="249">
        <v>2017</v>
      </c>
      <c r="C157" s="19"/>
      <c r="D157" s="276"/>
      <c r="E157" s="19"/>
      <c r="F157" s="276"/>
      <c r="G157" s="19"/>
      <c r="H157" s="276"/>
      <c r="J157" s="7"/>
      <c r="L157" s="7"/>
      <c r="N157" s="7"/>
    </row>
    <row r="158" spans="2:14" x14ac:dyDescent="0.25">
      <c r="B158" s="249">
        <v>2018</v>
      </c>
      <c r="C158" s="19"/>
      <c r="D158" s="276"/>
      <c r="E158" s="19"/>
      <c r="F158" s="276"/>
      <c r="G158" s="19"/>
      <c r="H158" s="276"/>
      <c r="J158" s="7"/>
      <c r="L158" s="7"/>
      <c r="N158" s="7"/>
    </row>
    <row r="159" spans="2:14" x14ac:dyDescent="0.25">
      <c r="B159" s="249" t="s">
        <v>219</v>
      </c>
      <c r="C159" s="19"/>
      <c r="D159" s="276"/>
      <c r="E159" s="19"/>
      <c r="F159" s="276"/>
      <c r="G159" s="19"/>
      <c r="H159" s="276"/>
      <c r="J159" s="7"/>
      <c r="L159" s="7"/>
      <c r="N159" s="7"/>
    </row>
    <row r="160" spans="2:14" x14ac:dyDescent="0.25">
      <c r="B160" s="249" t="s">
        <v>222</v>
      </c>
      <c r="C160" s="19"/>
      <c r="D160" s="276"/>
      <c r="E160" s="19"/>
      <c r="F160" s="276"/>
      <c r="G160" s="19"/>
      <c r="H160" s="276"/>
      <c r="J160" s="7"/>
      <c r="L160" s="7"/>
      <c r="N160" s="7"/>
    </row>
    <row r="161" spans="1:16" ht="15.3" customHeight="1" x14ac:dyDescent="0.25">
      <c r="B161" s="174" t="s">
        <v>221</v>
      </c>
      <c r="C161" s="20"/>
      <c r="D161" s="115"/>
      <c r="E161" s="20"/>
      <c r="F161" s="115"/>
      <c r="G161" s="20"/>
      <c r="H161" s="115"/>
      <c r="J161" s="7"/>
      <c r="L161" s="7"/>
      <c r="N161" s="7"/>
    </row>
    <row r="162" spans="1:16" ht="15.3" customHeight="1" x14ac:dyDescent="0.25">
      <c r="B162" s="25" t="s">
        <v>14</v>
      </c>
      <c r="C162" s="19"/>
      <c r="D162" s="48"/>
      <c r="E162" s="19"/>
      <c r="F162" s="48"/>
      <c r="G162" s="19"/>
      <c r="H162" s="48"/>
      <c r="J162" s="7"/>
      <c r="L162" s="7"/>
      <c r="N162" s="7"/>
    </row>
    <row r="163" spans="1:16" ht="15.3" customHeight="1" x14ac:dyDescent="0.25">
      <c r="B163" s="25" t="s">
        <v>13</v>
      </c>
      <c r="C163" s="19"/>
      <c r="D163" s="48"/>
      <c r="E163" s="19"/>
      <c r="F163" s="48"/>
      <c r="G163" s="19"/>
      <c r="H163" s="48"/>
      <c r="J163" s="7"/>
      <c r="L163" s="7"/>
      <c r="N163" s="7"/>
    </row>
    <row r="164" spans="1:16" ht="15.3" customHeight="1" x14ac:dyDescent="0.25">
      <c r="B164" s="25" t="s">
        <v>6</v>
      </c>
      <c r="C164" s="19"/>
      <c r="D164" s="48"/>
      <c r="E164" s="19"/>
      <c r="F164" s="48"/>
      <c r="G164" s="19"/>
      <c r="H164" s="48"/>
      <c r="J164" s="7"/>
      <c r="L164" s="7"/>
      <c r="N164" s="7"/>
    </row>
    <row r="165" spans="1:16" ht="15.3" customHeight="1" x14ac:dyDescent="0.25">
      <c r="B165" s="25" t="s">
        <v>132</v>
      </c>
      <c r="C165" s="19"/>
      <c r="D165" s="48"/>
      <c r="E165" s="19"/>
      <c r="F165" s="48"/>
      <c r="G165" s="19"/>
      <c r="H165" s="48"/>
      <c r="J165" s="7"/>
      <c r="L165" s="7"/>
      <c r="N165" s="7"/>
    </row>
    <row r="166" spans="1:16" ht="15.3" customHeight="1" x14ac:dyDescent="0.25">
      <c r="B166" s="25" t="s">
        <v>7</v>
      </c>
      <c r="C166" s="19"/>
      <c r="D166" s="48"/>
      <c r="E166" s="19"/>
      <c r="F166" s="48"/>
      <c r="G166" s="19"/>
      <c r="H166" s="48"/>
      <c r="J166" s="7"/>
      <c r="L166" s="7"/>
      <c r="N166" s="7"/>
    </row>
    <row r="167" spans="1:16" ht="15.3" customHeight="1" x14ac:dyDescent="0.25">
      <c r="B167" s="111" t="s">
        <v>39</v>
      </c>
      <c r="C167" s="157"/>
      <c r="D167" s="158"/>
      <c r="E167" s="157"/>
      <c r="F167" s="158"/>
      <c r="G167" s="157"/>
      <c r="H167" s="158"/>
      <c r="J167" s="7"/>
      <c r="L167" s="7"/>
      <c r="N167" s="7"/>
    </row>
    <row r="168" spans="1:16" s="156" customFormat="1" ht="15.6" x14ac:dyDescent="0.25">
      <c r="A168" s="155"/>
      <c r="B168" s="25" t="s">
        <v>201</v>
      </c>
      <c r="C168" s="238"/>
      <c r="D168" s="239"/>
      <c r="E168" s="238"/>
      <c r="F168" s="239"/>
      <c r="G168" s="238"/>
      <c r="H168" s="239"/>
      <c r="I168" s="7"/>
      <c r="J168" s="7"/>
      <c r="K168" s="7"/>
      <c r="L168" s="7"/>
      <c r="M168" s="7"/>
      <c r="N168" s="7"/>
      <c r="O168" s="7"/>
      <c r="P168" s="7"/>
    </row>
    <row r="169" spans="1:16" s="156" customFormat="1" ht="15.6" x14ac:dyDescent="0.25">
      <c r="A169" s="155"/>
      <c r="B169" s="25" t="s">
        <v>202</v>
      </c>
      <c r="C169" s="240"/>
      <c r="D169" s="241"/>
      <c r="E169" s="240"/>
      <c r="F169" s="241"/>
      <c r="G169" s="240"/>
      <c r="H169" s="241"/>
      <c r="I169" s="7"/>
      <c r="J169" s="7"/>
      <c r="K169" s="7"/>
      <c r="L169" s="7"/>
      <c r="M169" s="7"/>
      <c r="N169" s="7"/>
      <c r="O169" s="7"/>
      <c r="P169" s="7"/>
    </row>
    <row r="170" spans="1:16" s="156" customFormat="1" ht="15.6" x14ac:dyDescent="0.25">
      <c r="A170" s="155"/>
      <c r="B170" s="25" t="s">
        <v>203</v>
      </c>
      <c r="C170" s="19"/>
      <c r="D170" s="48"/>
      <c r="E170" s="19"/>
      <c r="F170" s="48"/>
      <c r="G170" s="19"/>
      <c r="H170" s="48"/>
      <c r="I170" s="7"/>
      <c r="J170" s="7"/>
      <c r="K170" s="7"/>
      <c r="L170" s="7"/>
      <c r="M170" s="7"/>
      <c r="N170" s="7"/>
      <c r="O170" s="7"/>
      <c r="P170" s="7"/>
    </row>
    <row r="171" spans="1:16" s="156" customFormat="1" ht="15.6" x14ac:dyDescent="0.25">
      <c r="A171" s="155"/>
      <c r="B171" s="25" t="s">
        <v>204</v>
      </c>
      <c r="C171" s="19"/>
      <c r="D171" s="48"/>
      <c r="E171" s="19"/>
      <c r="F171" s="48"/>
      <c r="G171" s="19"/>
      <c r="H171" s="48"/>
      <c r="I171" s="7"/>
      <c r="J171" s="7"/>
      <c r="K171" s="7"/>
      <c r="L171" s="7"/>
      <c r="M171" s="7"/>
      <c r="N171" s="7"/>
      <c r="O171" s="7"/>
      <c r="P171" s="7"/>
    </row>
    <row r="172" spans="1:16" s="156" customFormat="1" ht="15.6" x14ac:dyDescent="0.25">
      <c r="A172" s="155"/>
      <c r="B172" s="25" t="s">
        <v>207</v>
      </c>
      <c r="C172" s="19"/>
      <c r="D172" s="48"/>
      <c r="E172" s="19"/>
      <c r="F172" s="48"/>
      <c r="G172" s="19"/>
      <c r="H172" s="48"/>
      <c r="I172" s="7"/>
      <c r="J172" s="7"/>
      <c r="K172" s="7"/>
      <c r="L172" s="7"/>
      <c r="M172" s="7"/>
      <c r="N172" s="7"/>
      <c r="O172" s="7"/>
      <c r="P172" s="7"/>
    </row>
    <row r="173" spans="1:16" s="156" customFormat="1" ht="15.6" x14ac:dyDescent="0.25">
      <c r="A173" s="155"/>
      <c r="B173" s="25" t="s">
        <v>220</v>
      </c>
      <c r="C173" s="19"/>
      <c r="D173" s="48"/>
      <c r="E173" s="19"/>
      <c r="F173" s="48"/>
      <c r="G173" s="19"/>
      <c r="H173" s="48"/>
      <c r="I173" s="7"/>
      <c r="J173" s="7"/>
      <c r="K173" s="7"/>
      <c r="L173" s="7"/>
      <c r="M173" s="7"/>
      <c r="N173" s="7"/>
      <c r="O173" s="7"/>
      <c r="P173" s="7"/>
    </row>
    <row r="174" spans="1:16" s="156" customFormat="1" ht="15.6" x14ac:dyDescent="0.25">
      <c r="A174" s="155"/>
      <c r="B174" s="25" t="s">
        <v>241</v>
      </c>
      <c r="C174" s="19"/>
      <c r="D174" s="48"/>
      <c r="E174" s="19"/>
      <c r="F174" s="48"/>
      <c r="G174" s="19"/>
      <c r="H174" s="48"/>
      <c r="I174" s="7"/>
      <c r="J174" s="7"/>
      <c r="K174" s="7"/>
      <c r="L174" s="7"/>
      <c r="M174" s="7"/>
      <c r="N174" s="7"/>
      <c r="O174" s="7"/>
      <c r="P174" s="7"/>
    </row>
    <row r="175" spans="1:16" s="156" customFormat="1" ht="15.6" x14ac:dyDescent="0.25">
      <c r="A175" s="155"/>
      <c r="B175" s="25" t="s">
        <v>205</v>
      </c>
      <c r="C175" s="19"/>
      <c r="D175" s="48"/>
      <c r="E175" s="19"/>
      <c r="F175" s="48"/>
      <c r="G175" s="19"/>
      <c r="H175" s="48"/>
      <c r="I175" s="7"/>
      <c r="J175" s="7"/>
      <c r="K175" s="7"/>
      <c r="L175" s="7"/>
      <c r="M175" s="7"/>
      <c r="N175" s="7"/>
      <c r="O175" s="7"/>
      <c r="P175" s="7"/>
    </row>
    <row r="176" spans="1:16" s="156" customFormat="1" ht="15.6" x14ac:dyDescent="0.25">
      <c r="A176" s="155"/>
      <c r="B176" s="25" t="s">
        <v>206</v>
      </c>
      <c r="C176" s="19"/>
      <c r="D176" s="48"/>
      <c r="E176" s="19"/>
      <c r="F176" s="48"/>
      <c r="G176" s="19"/>
      <c r="H176" s="48"/>
      <c r="I176" s="7"/>
      <c r="J176" s="7"/>
      <c r="K176" s="7"/>
      <c r="L176" s="7"/>
      <c r="M176" s="7"/>
      <c r="N176" s="7"/>
      <c r="O176" s="7"/>
      <c r="P176" s="7"/>
    </row>
    <row r="177" spans="1:18" s="156" customFormat="1" ht="15.6" x14ac:dyDescent="0.25">
      <c r="A177" s="155"/>
      <c r="B177" s="25" t="s">
        <v>133</v>
      </c>
      <c r="C177" s="19"/>
      <c r="D177" s="48"/>
      <c r="E177" s="19"/>
      <c r="F177" s="48"/>
      <c r="G177" s="19"/>
      <c r="H177" s="48"/>
      <c r="I177" s="7"/>
      <c r="J177" s="7"/>
      <c r="K177" s="7"/>
      <c r="L177" s="7"/>
      <c r="M177" s="7"/>
      <c r="N177" s="7"/>
      <c r="O177" s="7"/>
      <c r="P177" s="7"/>
    </row>
    <row r="178" spans="1:18" s="156" customFormat="1" ht="15.6" x14ac:dyDescent="0.25">
      <c r="A178" s="155"/>
      <c r="B178" s="26" t="s">
        <v>41</v>
      </c>
      <c r="C178" s="21"/>
      <c r="D178" s="50"/>
      <c r="E178" s="21"/>
      <c r="F178" s="50"/>
      <c r="G178" s="21"/>
      <c r="H178" s="50"/>
      <c r="I178" s="7"/>
      <c r="J178" s="7"/>
      <c r="K178" s="7"/>
      <c r="L178" s="7"/>
      <c r="M178" s="7"/>
      <c r="N178" s="7"/>
      <c r="O178" s="7"/>
      <c r="P178" s="7"/>
    </row>
    <row r="179" spans="1:18" s="156" customFormat="1" ht="15.3" customHeight="1" x14ac:dyDescent="0.3">
      <c r="A179" s="155"/>
      <c r="B179" s="112"/>
      <c r="C179" s="22"/>
      <c r="D179" s="22"/>
      <c r="E179" s="22"/>
      <c r="F179" s="22"/>
      <c r="G179" s="22"/>
      <c r="H179" s="22"/>
      <c r="I179" s="7"/>
      <c r="J179" s="7"/>
      <c r="K179" s="7"/>
      <c r="L179" s="7"/>
      <c r="M179" s="7"/>
      <c r="N179" s="7"/>
      <c r="O179" s="7"/>
      <c r="P179" s="7"/>
      <c r="Q179" s="7"/>
      <c r="R179" s="7"/>
    </row>
    <row r="180" spans="1:18" s="156" customFormat="1" ht="31.2" x14ac:dyDescent="0.25">
      <c r="A180" s="155"/>
      <c r="B180" s="7"/>
      <c r="C180" s="275" t="s">
        <v>42</v>
      </c>
      <c r="D180" s="113" t="s">
        <v>69</v>
      </c>
      <c r="E180" s="275" t="s">
        <v>43</v>
      </c>
      <c r="F180" s="113" t="s">
        <v>71</v>
      </c>
      <c r="G180" s="275" t="s">
        <v>44</v>
      </c>
      <c r="H180" s="113" t="s">
        <v>70</v>
      </c>
      <c r="I180" s="7"/>
      <c r="J180" s="7"/>
      <c r="K180" s="7"/>
      <c r="L180" s="7"/>
      <c r="M180" s="7"/>
      <c r="N180" s="7"/>
      <c r="O180" s="7"/>
      <c r="P180" s="7"/>
      <c r="Q180" s="7"/>
      <c r="R180" s="7"/>
    </row>
    <row r="181" spans="1:18" s="156" customFormat="1" ht="15.3" customHeight="1" x14ac:dyDescent="0.25">
      <c r="A181" s="155"/>
      <c r="B181" s="27" t="s">
        <v>35</v>
      </c>
      <c r="C181" s="306" t="s">
        <v>34</v>
      </c>
      <c r="D181" s="307"/>
      <c r="E181" s="306" t="s">
        <v>34</v>
      </c>
      <c r="F181" s="307"/>
      <c r="G181" s="306" t="s">
        <v>34</v>
      </c>
      <c r="H181" s="307"/>
      <c r="I181" s="7"/>
      <c r="J181" s="7"/>
      <c r="K181" s="7"/>
      <c r="L181" s="7"/>
      <c r="M181" s="7"/>
      <c r="N181" s="7"/>
      <c r="O181" s="7"/>
      <c r="P181" s="7"/>
      <c r="Q181" s="7"/>
      <c r="R181" s="7"/>
    </row>
    <row r="182" spans="1:18" ht="15" customHeight="1" x14ac:dyDescent="0.25">
      <c r="B182" s="248">
        <v>42400</v>
      </c>
      <c r="C182" s="45"/>
      <c r="D182" s="46"/>
      <c r="E182" s="45"/>
      <c r="F182" s="46"/>
      <c r="G182" s="45"/>
      <c r="H182" s="46"/>
      <c r="J182" s="7"/>
      <c r="L182" s="7"/>
      <c r="N182" s="7"/>
    </row>
    <row r="183" spans="1:18" ht="15" customHeight="1" x14ac:dyDescent="0.25">
      <c r="B183" s="248">
        <v>42429</v>
      </c>
      <c r="C183" s="47"/>
      <c r="D183" s="48"/>
      <c r="E183" s="47"/>
      <c r="F183" s="48"/>
      <c r="G183" s="47"/>
      <c r="H183" s="48"/>
      <c r="J183" s="7"/>
      <c r="L183" s="7"/>
      <c r="N183" s="7"/>
    </row>
    <row r="184" spans="1:18" ht="15" customHeight="1" x14ac:dyDescent="0.25">
      <c r="B184" s="248">
        <v>42460</v>
      </c>
      <c r="C184" s="47"/>
      <c r="D184" s="48"/>
      <c r="E184" s="47"/>
      <c r="F184" s="48"/>
      <c r="G184" s="47"/>
      <c r="H184" s="48"/>
      <c r="J184" s="7"/>
      <c r="L184" s="7"/>
      <c r="N184" s="7"/>
    </row>
    <row r="185" spans="1:18" ht="15" customHeight="1" x14ac:dyDescent="0.25">
      <c r="B185" s="248">
        <v>42490</v>
      </c>
      <c r="C185" s="47"/>
      <c r="D185" s="48"/>
      <c r="E185" s="47"/>
      <c r="F185" s="48"/>
      <c r="G185" s="47"/>
      <c r="H185" s="48"/>
      <c r="J185" s="7"/>
      <c r="L185" s="7"/>
      <c r="N185" s="7"/>
    </row>
    <row r="186" spans="1:18" ht="15" customHeight="1" x14ac:dyDescent="0.25">
      <c r="B186" s="248">
        <v>42521</v>
      </c>
      <c r="C186" s="47"/>
      <c r="D186" s="48"/>
      <c r="E186" s="47"/>
      <c r="F186" s="48"/>
      <c r="G186" s="47"/>
      <c r="H186" s="48"/>
      <c r="J186" s="7"/>
      <c r="L186" s="7"/>
      <c r="N186" s="7"/>
    </row>
    <row r="187" spans="1:18" ht="15" customHeight="1" x14ac:dyDescent="0.25">
      <c r="B187" s="248">
        <v>42551</v>
      </c>
      <c r="C187" s="47"/>
      <c r="D187" s="48"/>
      <c r="E187" s="47"/>
      <c r="F187" s="48"/>
      <c r="G187" s="47"/>
      <c r="H187" s="48"/>
      <c r="J187" s="7"/>
      <c r="L187" s="7"/>
      <c r="N187" s="7"/>
    </row>
    <row r="188" spans="1:18" ht="15" customHeight="1" x14ac:dyDescent="0.25">
      <c r="B188" s="248">
        <v>42582</v>
      </c>
      <c r="C188" s="47"/>
      <c r="D188" s="48"/>
      <c r="E188" s="47"/>
      <c r="F188" s="48"/>
      <c r="G188" s="47"/>
      <c r="H188" s="48"/>
      <c r="J188" s="7"/>
      <c r="L188" s="7"/>
      <c r="N188" s="7"/>
    </row>
    <row r="189" spans="1:18" ht="15" customHeight="1" x14ac:dyDescent="0.25">
      <c r="B189" s="248">
        <v>42613</v>
      </c>
      <c r="C189" s="47"/>
      <c r="D189" s="48"/>
      <c r="E189" s="47"/>
      <c r="F189" s="48"/>
      <c r="G189" s="47"/>
      <c r="H189" s="48"/>
      <c r="J189" s="7"/>
      <c r="L189" s="7"/>
      <c r="N189" s="7"/>
    </row>
    <row r="190" spans="1:18" ht="15" customHeight="1" x14ac:dyDescent="0.25">
      <c r="B190" s="248">
        <v>42643</v>
      </c>
      <c r="C190" s="47"/>
      <c r="D190" s="48"/>
      <c r="E190" s="47"/>
      <c r="F190" s="48"/>
      <c r="G190" s="47"/>
      <c r="H190" s="48"/>
      <c r="J190" s="7"/>
      <c r="L190" s="7"/>
      <c r="N190" s="7"/>
    </row>
    <row r="191" spans="1:18" ht="15" customHeight="1" x14ac:dyDescent="0.25">
      <c r="B191" s="248">
        <v>42674</v>
      </c>
      <c r="C191" s="47"/>
      <c r="D191" s="48"/>
      <c r="E191" s="47"/>
      <c r="F191" s="48"/>
      <c r="G191" s="47"/>
      <c r="H191" s="48"/>
      <c r="J191" s="7"/>
      <c r="L191" s="7"/>
      <c r="N191" s="7"/>
    </row>
    <row r="192" spans="1:18" ht="15" customHeight="1" x14ac:dyDescent="0.25">
      <c r="B192" s="248">
        <v>42704</v>
      </c>
      <c r="C192" s="47"/>
      <c r="D192" s="48"/>
      <c r="E192" s="47"/>
      <c r="F192" s="48"/>
      <c r="G192" s="47"/>
      <c r="H192" s="48"/>
      <c r="J192" s="7"/>
      <c r="L192" s="7"/>
      <c r="N192" s="7"/>
    </row>
    <row r="193" spans="2:14" ht="15" customHeight="1" x14ac:dyDescent="0.25">
      <c r="B193" s="248">
        <v>42735</v>
      </c>
      <c r="C193" s="49"/>
      <c r="D193" s="50"/>
      <c r="E193" s="49"/>
      <c r="F193" s="50"/>
      <c r="G193" s="49"/>
      <c r="H193" s="50"/>
      <c r="J193" s="7"/>
      <c r="L193" s="7"/>
      <c r="N193" s="7"/>
    </row>
    <row r="194" spans="2:14" ht="15" customHeight="1" x14ac:dyDescent="0.25">
      <c r="B194" s="248">
        <v>42766</v>
      </c>
      <c r="C194" s="45"/>
      <c r="D194" s="46"/>
      <c r="E194" s="45"/>
      <c r="F194" s="46"/>
      <c r="G194" s="45"/>
      <c r="H194" s="46"/>
      <c r="J194" s="7"/>
      <c r="L194" s="7"/>
      <c r="N194" s="7"/>
    </row>
    <row r="195" spans="2:14" ht="15" customHeight="1" x14ac:dyDescent="0.25">
      <c r="B195" s="248">
        <v>42794</v>
      </c>
      <c r="C195" s="47"/>
      <c r="D195" s="48"/>
      <c r="E195" s="47"/>
      <c r="F195" s="48"/>
      <c r="G195" s="47"/>
      <c r="H195" s="48"/>
      <c r="J195" s="7"/>
      <c r="L195" s="7"/>
      <c r="N195" s="7"/>
    </row>
    <row r="196" spans="2:14" ht="15" customHeight="1" x14ac:dyDescent="0.25">
      <c r="B196" s="248">
        <v>42825</v>
      </c>
      <c r="C196" s="47"/>
      <c r="D196" s="48"/>
      <c r="E196" s="47"/>
      <c r="F196" s="48"/>
      <c r="G196" s="47"/>
      <c r="H196" s="48"/>
      <c r="J196" s="7"/>
      <c r="L196" s="7"/>
      <c r="N196" s="7"/>
    </row>
    <row r="197" spans="2:14" ht="15" customHeight="1" x14ac:dyDescent="0.25">
      <c r="B197" s="248">
        <v>42855</v>
      </c>
      <c r="C197" s="47"/>
      <c r="D197" s="48"/>
      <c r="E197" s="47"/>
      <c r="F197" s="48"/>
      <c r="G197" s="47"/>
      <c r="H197" s="48"/>
      <c r="J197" s="7"/>
      <c r="L197" s="7"/>
      <c r="N197" s="7"/>
    </row>
    <row r="198" spans="2:14" ht="15" customHeight="1" x14ac:dyDescent="0.25">
      <c r="B198" s="248">
        <v>42886</v>
      </c>
      <c r="C198" s="47"/>
      <c r="D198" s="48"/>
      <c r="E198" s="47"/>
      <c r="F198" s="48"/>
      <c r="G198" s="47"/>
      <c r="H198" s="48"/>
      <c r="J198" s="7"/>
      <c r="L198" s="7"/>
      <c r="N198" s="7"/>
    </row>
    <row r="199" spans="2:14" ht="15" customHeight="1" x14ac:dyDescent="0.25">
      <c r="B199" s="248">
        <v>42916</v>
      </c>
      <c r="C199" s="47"/>
      <c r="D199" s="48"/>
      <c r="E199" s="47"/>
      <c r="F199" s="48"/>
      <c r="G199" s="47"/>
      <c r="H199" s="48"/>
      <c r="J199" s="7"/>
      <c r="L199" s="7"/>
      <c r="N199" s="7"/>
    </row>
    <row r="200" spans="2:14" ht="15" customHeight="1" x14ac:dyDescent="0.25">
      <c r="B200" s="248">
        <v>42947</v>
      </c>
      <c r="C200" s="47"/>
      <c r="D200" s="48"/>
      <c r="E200" s="47"/>
      <c r="F200" s="48"/>
      <c r="G200" s="47"/>
      <c r="H200" s="48"/>
      <c r="J200" s="7"/>
      <c r="L200" s="7"/>
      <c r="N200" s="7"/>
    </row>
    <row r="201" spans="2:14" ht="15" customHeight="1" x14ac:dyDescent="0.25">
      <c r="B201" s="248">
        <v>42978</v>
      </c>
      <c r="C201" s="47"/>
      <c r="D201" s="48"/>
      <c r="E201" s="47"/>
      <c r="F201" s="48"/>
      <c r="G201" s="47"/>
      <c r="H201" s="48"/>
      <c r="J201" s="7"/>
      <c r="L201" s="7"/>
      <c r="N201" s="7"/>
    </row>
    <row r="202" spans="2:14" ht="15" customHeight="1" x14ac:dyDescent="0.25">
      <c r="B202" s="248">
        <v>43008</v>
      </c>
      <c r="C202" s="47"/>
      <c r="D202" s="48"/>
      <c r="E202" s="47"/>
      <c r="F202" s="48"/>
      <c r="G202" s="47"/>
      <c r="H202" s="48"/>
      <c r="J202" s="7"/>
      <c r="L202" s="7"/>
      <c r="N202" s="7"/>
    </row>
    <row r="203" spans="2:14" ht="15" customHeight="1" x14ac:dyDescent="0.25">
      <c r="B203" s="248">
        <v>43039</v>
      </c>
      <c r="C203" s="47"/>
      <c r="D203" s="48"/>
      <c r="E203" s="47"/>
      <c r="F203" s="48"/>
      <c r="G203" s="47"/>
      <c r="H203" s="48"/>
      <c r="J203" s="7"/>
      <c r="L203" s="7"/>
      <c r="N203" s="7"/>
    </row>
    <row r="204" spans="2:14" ht="15" customHeight="1" x14ac:dyDescent="0.25">
      <c r="B204" s="248">
        <v>43069</v>
      </c>
      <c r="C204" s="47"/>
      <c r="D204" s="48"/>
      <c r="E204" s="47"/>
      <c r="F204" s="48"/>
      <c r="G204" s="47"/>
      <c r="H204" s="48"/>
      <c r="J204" s="7"/>
      <c r="L204" s="7"/>
      <c r="N204" s="7"/>
    </row>
    <row r="205" spans="2:14" ht="15" customHeight="1" x14ac:dyDescent="0.25">
      <c r="B205" s="248">
        <v>43100</v>
      </c>
      <c r="C205" s="49"/>
      <c r="D205" s="50"/>
      <c r="E205" s="49"/>
      <c r="F205" s="50"/>
      <c r="G205" s="49"/>
      <c r="H205" s="50"/>
      <c r="J205" s="7"/>
      <c r="L205" s="7"/>
      <c r="N205" s="7"/>
    </row>
    <row r="206" spans="2:14" ht="15" customHeight="1" x14ac:dyDescent="0.25">
      <c r="B206" s="248">
        <v>43131</v>
      </c>
      <c r="C206" s="47"/>
      <c r="D206" s="48"/>
      <c r="E206" s="47"/>
      <c r="F206" s="48"/>
      <c r="G206" s="47"/>
      <c r="H206" s="48"/>
      <c r="J206" s="7"/>
      <c r="L206" s="7"/>
      <c r="N206" s="7"/>
    </row>
    <row r="207" spans="2:14" ht="15" customHeight="1" x14ac:dyDescent="0.25">
      <c r="B207" s="248">
        <v>43159</v>
      </c>
      <c r="C207" s="47"/>
      <c r="D207" s="48"/>
      <c r="E207" s="47"/>
      <c r="F207" s="48"/>
      <c r="G207" s="47"/>
      <c r="H207" s="48"/>
      <c r="J207" s="7"/>
      <c r="L207" s="7"/>
      <c r="N207" s="7"/>
    </row>
    <row r="208" spans="2:14" ht="15" customHeight="1" x14ac:dyDescent="0.25">
      <c r="B208" s="248">
        <v>43190</v>
      </c>
      <c r="C208" s="47"/>
      <c r="D208" s="48"/>
      <c r="E208" s="47"/>
      <c r="F208" s="48"/>
      <c r="G208" s="47"/>
      <c r="H208" s="48"/>
      <c r="J208" s="7"/>
      <c r="L208" s="7"/>
      <c r="N208" s="7"/>
    </row>
    <row r="209" spans="2:14" ht="15" customHeight="1" x14ac:dyDescent="0.25">
      <c r="B209" s="248">
        <v>43220</v>
      </c>
      <c r="C209" s="47"/>
      <c r="D209" s="48"/>
      <c r="E209" s="47"/>
      <c r="F209" s="48"/>
      <c r="G209" s="47"/>
      <c r="H209" s="48"/>
      <c r="J209" s="7"/>
      <c r="L209" s="7"/>
      <c r="N209" s="7"/>
    </row>
    <row r="210" spans="2:14" ht="15" customHeight="1" x14ac:dyDescent="0.25">
      <c r="B210" s="248">
        <v>43251</v>
      </c>
      <c r="C210" s="47"/>
      <c r="D210" s="48"/>
      <c r="E210" s="47"/>
      <c r="F210" s="48"/>
      <c r="G210" s="47"/>
      <c r="H210" s="48"/>
      <c r="J210" s="7"/>
      <c r="L210" s="7"/>
      <c r="N210" s="7"/>
    </row>
    <row r="211" spans="2:14" ht="15" customHeight="1" x14ac:dyDescent="0.25">
      <c r="B211" s="248">
        <v>43281</v>
      </c>
      <c r="C211" s="47"/>
      <c r="D211" s="48"/>
      <c r="E211" s="47"/>
      <c r="F211" s="48"/>
      <c r="G211" s="47"/>
      <c r="H211" s="48"/>
      <c r="J211" s="7"/>
      <c r="L211" s="7"/>
      <c r="N211" s="7"/>
    </row>
    <row r="212" spans="2:14" ht="15" customHeight="1" x14ac:dyDescent="0.25">
      <c r="B212" s="248">
        <v>43312</v>
      </c>
      <c r="C212" s="47"/>
      <c r="D212" s="48"/>
      <c r="E212" s="47"/>
      <c r="F212" s="48"/>
      <c r="G212" s="47"/>
      <c r="H212" s="48"/>
      <c r="J212" s="7"/>
      <c r="L212" s="7"/>
      <c r="N212" s="7"/>
    </row>
    <row r="213" spans="2:14" ht="15" customHeight="1" x14ac:dyDescent="0.25">
      <c r="B213" s="248">
        <v>43343</v>
      </c>
      <c r="C213" s="47"/>
      <c r="D213" s="48"/>
      <c r="E213" s="47"/>
      <c r="F213" s="48"/>
      <c r="G213" s="47"/>
      <c r="H213" s="48"/>
      <c r="J213" s="7"/>
      <c r="L213" s="7"/>
      <c r="N213" s="7"/>
    </row>
    <row r="214" spans="2:14" ht="15" customHeight="1" x14ac:dyDescent="0.25">
      <c r="B214" s="248">
        <v>43373</v>
      </c>
      <c r="C214" s="47"/>
      <c r="D214" s="48"/>
      <c r="E214" s="47"/>
      <c r="F214" s="48"/>
      <c r="G214" s="47"/>
      <c r="H214" s="48"/>
      <c r="J214" s="7"/>
      <c r="L214" s="7"/>
      <c r="N214" s="7"/>
    </row>
    <row r="215" spans="2:14" ht="15" customHeight="1" x14ac:dyDescent="0.25">
      <c r="B215" s="248">
        <v>43404</v>
      </c>
      <c r="C215" s="47"/>
      <c r="D215" s="48"/>
      <c r="E215" s="47"/>
      <c r="F215" s="48"/>
      <c r="G215" s="47"/>
      <c r="H215" s="48"/>
      <c r="J215" s="7"/>
      <c r="L215" s="7"/>
      <c r="N215" s="7"/>
    </row>
    <row r="216" spans="2:14" ht="15" customHeight="1" x14ac:dyDescent="0.25">
      <c r="B216" s="248">
        <v>43434</v>
      </c>
      <c r="C216" s="47"/>
      <c r="D216" s="48"/>
      <c r="E216" s="47"/>
      <c r="F216" s="48"/>
      <c r="G216" s="47"/>
      <c r="H216" s="48"/>
      <c r="J216" s="7"/>
      <c r="L216" s="7"/>
      <c r="N216" s="7"/>
    </row>
    <row r="217" spans="2:14" ht="15" customHeight="1" x14ac:dyDescent="0.25">
      <c r="B217" s="248">
        <v>43465</v>
      </c>
      <c r="C217" s="49"/>
      <c r="D217" s="50"/>
      <c r="E217" s="49"/>
      <c r="F217" s="50"/>
      <c r="G217" s="49"/>
      <c r="H217" s="50"/>
      <c r="J217" s="7"/>
      <c r="L217" s="7"/>
      <c r="N217" s="7"/>
    </row>
    <row r="218" spans="2:14" ht="15" customHeight="1" x14ac:dyDescent="0.25">
      <c r="B218" s="248">
        <v>43496</v>
      </c>
      <c r="C218" s="47"/>
      <c r="D218" s="48"/>
      <c r="E218" s="47"/>
      <c r="F218" s="48"/>
      <c r="G218" s="47"/>
      <c r="H218" s="48"/>
      <c r="J218" s="7"/>
      <c r="L218" s="7"/>
      <c r="N218" s="7"/>
    </row>
    <row r="219" spans="2:14" ht="15" customHeight="1" x14ac:dyDescent="0.25">
      <c r="B219" s="248">
        <v>43524</v>
      </c>
      <c r="C219" s="47"/>
      <c r="D219" s="48"/>
      <c r="E219" s="47"/>
      <c r="F219" s="48"/>
      <c r="G219" s="47"/>
      <c r="H219" s="48"/>
      <c r="J219" s="7"/>
      <c r="L219" s="7"/>
      <c r="N219" s="7"/>
    </row>
    <row r="220" spans="2:14" ht="15" customHeight="1" x14ac:dyDescent="0.25">
      <c r="B220" s="248">
        <v>43555</v>
      </c>
      <c r="C220" s="49"/>
      <c r="D220" s="50"/>
      <c r="E220" s="49"/>
      <c r="F220" s="50"/>
      <c r="G220" s="49"/>
      <c r="H220" s="50"/>
      <c r="J220" s="7"/>
      <c r="L220" s="7"/>
      <c r="N220" s="7"/>
    </row>
    <row r="221" spans="2:14" x14ac:dyDescent="0.25"/>
    <row r="222" spans="2:14" hidden="1" x14ac:dyDescent="0.25"/>
    <row r="223" spans="2:14" hidden="1" x14ac:dyDescent="0.25"/>
    <row r="224" spans="2:14" hidden="1" x14ac:dyDescent="0.25"/>
    <row r="225" hidden="1" x14ac:dyDescent="0.25"/>
    <row r="226" hidden="1" x14ac:dyDescent="0.25"/>
    <row r="227" hidden="1" x14ac:dyDescent="0.25"/>
  </sheetData>
  <sheetProtection algorithmName="SHA-512" hashValue="g2IDt70HRk7s9r6WTmjwak19f+45oADXESJih0mNKB9Y/WYea3VmH+MOnHjAR7JRWMQ7jJEB7JESHQbrR4RThg==" saltValue="Kc2ZWX4+9q0egEQwFcfUEw==" spinCount="100000" sheet="1" objects="1" scenarios="1"/>
  <protectedRanges>
    <protectedRange sqref="C113:H120 C125:H130 C132:H136" name="Info_OICR"/>
    <protectedRange sqref="C37:P43 C44 E44 G44 I44 K44 M44 O44 C46:C49 E46:E49 G46:G49 I46:I49 K46:K49 M46:M49 O46:O49 C51:P67 C71:P109" name="Dati_mandati"/>
    <protectedRange sqref="C8:P16 C21:P25 C27:P31" name="Info_mandati"/>
    <protectedRange sqref="C142:H148 C149 E149 G149 C151:C154 E151:E154 G151:G154 C156:C160 E156:E160 G156:G160 C162:H178 C182:H220" name="Dati_OICR"/>
  </protectedRanges>
  <dataConsolidate/>
  <mergeCells count="236">
    <mergeCell ref="I70:J70"/>
    <mergeCell ref="G70:H70"/>
    <mergeCell ref="M70:N70"/>
    <mergeCell ref="K70:L70"/>
    <mergeCell ref="G113:H113"/>
    <mergeCell ref="G116:H116"/>
    <mergeCell ref="G117:H117"/>
    <mergeCell ref="C21:D21"/>
    <mergeCell ref="E21:F21"/>
    <mergeCell ref="E22:F22"/>
    <mergeCell ref="E23:F23"/>
    <mergeCell ref="G21:H21"/>
    <mergeCell ref="G22:H22"/>
    <mergeCell ref="G23:H23"/>
    <mergeCell ref="I23:J23"/>
    <mergeCell ref="G29:H29"/>
    <mergeCell ref="B34:P34"/>
    <mergeCell ref="C24:D24"/>
    <mergeCell ref="C26:D26"/>
    <mergeCell ref="E24:F24"/>
    <mergeCell ref="C23:D23"/>
    <mergeCell ref="C22:D22"/>
    <mergeCell ref="I26:J26"/>
    <mergeCell ref="E26:F26"/>
    <mergeCell ref="C135:D135"/>
    <mergeCell ref="E135:F135"/>
    <mergeCell ref="G135:H135"/>
    <mergeCell ref="C30:D30"/>
    <mergeCell ref="E30:F30"/>
    <mergeCell ref="G30:H30"/>
    <mergeCell ref="C134:D134"/>
    <mergeCell ref="E134:F134"/>
    <mergeCell ref="G134:H134"/>
    <mergeCell ref="G119:H119"/>
    <mergeCell ref="G111:H111"/>
    <mergeCell ref="E116:F116"/>
    <mergeCell ref="G125:H125"/>
    <mergeCell ref="C116:D116"/>
    <mergeCell ref="G127:H127"/>
    <mergeCell ref="G114:H114"/>
    <mergeCell ref="G115:H115"/>
    <mergeCell ref="C70:D70"/>
    <mergeCell ref="C113:D113"/>
    <mergeCell ref="C115:D115"/>
    <mergeCell ref="C114:D114"/>
    <mergeCell ref="E114:F114"/>
    <mergeCell ref="E115:F115"/>
    <mergeCell ref="E31:F31"/>
    <mergeCell ref="O70:P70"/>
    <mergeCell ref="K11:L11"/>
    <mergeCell ref="K15:L15"/>
    <mergeCell ref="G8:H8"/>
    <mergeCell ref="K10:L10"/>
    <mergeCell ref="O8:P8"/>
    <mergeCell ref="M6:N6"/>
    <mergeCell ref="M8:N8"/>
    <mergeCell ref="M9:N9"/>
    <mergeCell ref="M10:N10"/>
    <mergeCell ref="M11:N11"/>
    <mergeCell ref="M15:N15"/>
    <mergeCell ref="K6:L6"/>
    <mergeCell ref="K8:L8"/>
    <mergeCell ref="I8:J8"/>
    <mergeCell ref="I9:J9"/>
    <mergeCell ref="I10:J10"/>
    <mergeCell ref="I11:J11"/>
    <mergeCell ref="I15:J15"/>
    <mergeCell ref="G12:H12"/>
    <mergeCell ref="I12:J12"/>
    <mergeCell ref="K12:L12"/>
    <mergeCell ref="M12:N12"/>
    <mergeCell ref="O12:P12"/>
    <mergeCell ref="O22:P22"/>
    <mergeCell ref="O23:P23"/>
    <mergeCell ref="M26:N26"/>
    <mergeCell ref="K20:L20"/>
    <mergeCell ref="K21:L21"/>
    <mergeCell ref="I21:J21"/>
    <mergeCell ref="I25:J25"/>
    <mergeCell ref="K25:L25"/>
    <mergeCell ref="M25:N25"/>
    <mergeCell ref="O24:P24"/>
    <mergeCell ref="O26:P26"/>
    <mergeCell ref="M20:N20"/>
    <mergeCell ref="M21:N21"/>
    <mergeCell ref="M22:N22"/>
    <mergeCell ref="M23:N23"/>
    <mergeCell ref="M24:N24"/>
    <mergeCell ref="O21:P21"/>
    <mergeCell ref="K22:L22"/>
    <mergeCell ref="K23:L23"/>
    <mergeCell ref="K24:L24"/>
    <mergeCell ref="K26:L26"/>
    <mergeCell ref="I24:J24"/>
    <mergeCell ref="I20:J20"/>
    <mergeCell ref="O20:P20"/>
    <mergeCell ref="E118:F118"/>
    <mergeCell ref="E119:F119"/>
    <mergeCell ref="B121:H121"/>
    <mergeCell ref="G118:H118"/>
    <mergeCell ref="C126:D126"/>
    <mergeCell ref="E126:F126"/>
    <mergeCell ref="G126:H126"/>
    <mergeCell ref="G128:H128"/>
    <mergeCell ref="C119:D119"/>
    <mergeCell ref="O14:P14"/>
    <mergeCell ref="O13:P13"/>
    <mergeCell ref="C14:D14"/>
    <mergeCell ref="I13:J13"/>
    <mergeCell ref="K13:L13"/>
    <mergeCell ref="M13:N13"/>
    <mergeCell ref="B17:P17"/>
    <mergeCell ref="C16:D16"/>
    <mergeCell ref="E16:F16"/>
    <mergeCell ref="M16:N16"/>
    <mergeCell ref="K16:L16"/>
    <mergeCell ref="G16:H16"/>
    <mergeCell ref="E14:F14"/>
    <mergeCell ref="O15:P15"/>
    <mergeCell ref="E15:F15"/>
    <mergeCell ref="I16:J16"/>
    <mergeCell ref="O16:P16"/>
    <mergeCell ref="I14:J14"/>
    <mergeCell ref="K14:L14"/>
    <mergeCell ref="M14:N14"/>
    <mergeCell ref="O6:P6"/>
    <mergeCell ref="I6:J6"/>
    <mergeCell ref="G6:H6"/>
    <mergeCell ref="E6:F6"/>
    <mergeCell ref="C6:D6"/>
    <mergeCell ref="C15:D15"/>
    <mergeCell ref="C11:D11"/>
    <mergeCell ref="C10:D10"/>
    <mergeCell ref="C9:D9"/>
    <mergeCell ref="G9:H9"/>
    <mergeCell ref="G10:H10"/>
    <mergeCell ref="G11:H11"/>
    <mergeCell ref="G15:H15"/>
    <mergeCell ref="C8:D8"/>
    <mergeCell ref="E8:F8"/>
    <mergeCell ref="O9:P9"/>
    <mergeCell ref="O10:P10"/>
    <mergeCell ref="O11:P11"/>
    <mergeCell ref="E9:F9"/>
    <mergeCell ref="E10:F10"/>
    <mergeCell ref="K9:L9"/>
    <mergeCell ref="C13:D13"/>
    <mergeCell ref="E13:F13"/>
    <mergeCell ref="G13:H13"/>
    <mergeCell ref="E25:F25"/>
    <mergeCell ref="G25:H25"/>
    <mergeCell ref="G31:H31"/>
    <mergeCell ref="G26:H26"/>
    <mergeCell ref="C31:D31"/>
    <mergeCell ref="G24:H24"/>
    <mergeCell ref="C29:D29"/>
    <mergeCell ref="E29:F29"/>
    <mergeCell ref="C3:E3"/>
    <mergeCell ref="G14:H14"/>
    <mergeCell ref="C20:D20"/>
    <mergeCell ref="E20:F20"/>
    <mergeCell ref="G20:H20"/>
    <mergeCell ref="C27:D27"/>
    <mergeCell ref="E27:F27"/>
    <mergeCell ref="G27:H27"/>
    <mergeCell ref="C28:D28"/>
    <mergeCell ref="E28:F28"/>
    <mergeCell ref="G28:H28"/>
    <mergeCell ref="C12:D12"/>
    <mergeCell ref="E12:F12"/>
    <mergeCell ref="E11:F11"/>
    <mergeCell ref="I22:J22"/>
    <mergeCell ref="F1:H1"/>
    <mergeCell ref="C181:D181"/>
    <mergeCell ref="E181:F181"/>
    <mergeCell ref="G181:H181"/>
    <mergeCell ref="E70:F70"/>
    <mergeCell ref="E113:F113"/>
    <mergeCell ref="C129:D129"/>
    <mergeCell ref="G130:H130"/>
    <mergeCell ref="C136:D136"/>
    <mergeCell ref="E136:F136"/>
    <mergeCell ref="G136:H136"/>
    <mergeCell ref="G131:H131"/>
    <mergeCell ref="G129:H129"/>
    <mergeCell ref="E131:F131"/>
    <mergeCell ref="C131:D131"/>
    <mergeCell ref="C130:D130"/>
    <mergeCell ref="E130:F130"/>
    <mergeCell ref="E128:F128"/>
    <mergeCell ref="C117:D117"/>
    <mergeCell ref="E117:F117"/>
    <mergeCell ref="G120:H120"/>
    <mergeCell ref="B139:H139"/>
    <mergeCell ref="C25:D25"/>
    <mergeCell ref="I29:J29"/>
    <mergeCell ref="K29:L29"/>
    <mergeCell ref="M29:N29"/>
    <mergeCell ref="O29:P29"/>
    <mergeCell ref="I30:J30"/>
    <mergeCell ref="K30:L30"/>
    <mergeCell ref="M30:N30"/>
    <mergeCell ref="O30:P30"/>
    <mergeCell ref="O25:P25"/>
    <mergeCell ref="I27:J27"/>
    <mergeCell ref="K27:L27"/>
    <mergeCell ref="M27:N27"/>
    <mergeCell ref="O27:P27"/>
    <mergeCell ref="I28:J28"/>
    <mergeCell ref="K28:L28"/>
    <mergeCell ref="M28:N28"/>
    <mergeCell ref="O28:P28"/>
    <mergeCell ref="I31:J31"/>
    <mergeCell ref="K31:L31"/>
    <mergeCell ref="M31:N31"/>
    <mergeCell ref="O31:P31"/>
    <mergeCell ref="C132:D132"/>
    <mergeCell ref="E132:F132"/>
    <mergeCell ref="G132:H132"/>
    <mergeCell ref="C133:D133"/>
    <mergeCell ref="E133:F133"/>
    <mergeCell ref="G133:H133"/>
    <mergeCell ref="E129:F129"/>
    <mergeCell ref="E111:F111"/>
    <mergeCell ref="G124:H124"/>
    <mergeCell ref="E124:F124"/>
    <mergeCell ref="C124:D124"/>
    <mergeCell ref="C111:D111"/>
    <mergeCell ref="C128:D128"/>
    <mergeCell ref="C127:D127"/>
    <mergeCell ref="C125:D125"/>
    <mergeCell ref="E125:F125"/>
    <mergeCell ref="E127:F127"/>
    <mergeCell ref="C120:D120"/>
    <mergeCell ref="E120:F120"/>
    <mergeCell ref="C118:D118"/>
  </mergeCells>
  <dataValidations count="2">
    <dataValidation type="list" allowBlank="1" showInputMessage="1" showErrorMessage="1" sqref="O15 C15 E15 G15 I15 M15 K15 O13 C13 E13 G13 I13 M13 K13 C117 C119 E119 G119 E117 G117 O21:O25 K21:K25 M21:M25 I21:I25 G21:G25 E21:E25 E125:E130 C21:C25 G27:G31 C125:C130 G125:G130 O27:O31 I27:I31 K27:K31 M27:M31 C27:C31 E27:E31 E132:E136 G132:G136 C132:C136">
      <formula1>"SI,NO"</formula1>
    </dataValidation>
    <dataValidation type="list" allowBlank="1" showInputMessage="1" showErrorMessage="1" sqref="C9:P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41" fitToHeight="0" orientation="landscape" r:id="rId1"/>
  <headerFooter alignWithMargins="0">
    <oddFooter>Pagina &amp;P di &amp;N</oddFooter>
  </headerFooter>
  <rowBreaks count="3" manualBreakCount="3">
    <brk id="34" max="16383" man="1"/>
    <brk id="110" max="16383" man="1"/>
    <brk id="1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Istruzioni</vt:lpstr>
      <vt:lpstr>Questionario</vt:lpstr>
      <vt:lpstr>Tabelle</vt:lpstr>
      <vt:lpstr>TrackRecord</vt:lpstr>
      <vt:lpstr>Istruzioni!Area_stampa</vt:lpstr>
      <vt:lpstr>Questionario!Area_stampa</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carmine esemplare</cp:lastModifiedBy>
  <cp:lastPrinted>2019-06-18T09:36:39Z</cp:lastPrinted>
  <dcterms:created xsi:type="dcterms:W3CDTF">1996-11-05T10:16:36Z</dcterms:created>
  <dcterms:modified xsi:type="dcterms:W3CDTF">2019-06-20T07:54:54Z</dcterms:modified>
</cp:coreProperties>
</file>