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Questa_cartella_di_lavoro"/>
  <mc:AlternateContent xmlns:mc="http://schemas.openxmlformats.org/markup-compatibility/2006">
    <mc:Choice Requires="x15">
      <x15ac:absPath xmlns:x15ac="http://schemas.microsoft.com/office/spreadsheetml/2010/11/ac" url="S:\SIM\FILE OPERATIVI\CONSULENZA\PREVIDENZA\Fondo Pensione FONTE\Selezione gestori\2019\Questionari\190620 - Questionari per la compilazione\"/>
    </mc:Choice>
  </mc:AlternateContent>
  <workbookProtection workbookAlgorithmName="SHA-512" workbookHashValue="hBmgssBXCLSJV/0NhmA6UYeTPODuGZQ2zrUZ6p8jV0WbIzo1DaSck253FHPrC6380lIiebDe1zPYT0n1FNU7Mw==" workbookSaltValue="w6ysLqa4rBbABvzY6JU6FQ==" workbookSpinCount="100000" lockStructure="1"/>
  <bookViews>
    <workbookView xWindow="0" yWindow="420" windowWidth="15360" windowHeight="4845" tabRatio="574"/>
  </bookViews>
  <sheets>
    <sheet name="Istruzioni" sheetId="6" r:id="rId1"/>
    <sheet name="Questionario" sheetId="2" r:id="rId2"/>
    <sheet name="Tabelle" sheetId="3" r:id="rId3"/>
    <sheet name="TrackRecord" sheetId="10" r:id="rId4"/>
  </sheets>
  <externalReferences>
    <externalReference r:id="rId5"/>
  </externalReferences>
  <definedNames>
    <definedName name="NOME">[1]Indice!$E$9</definedName>
    <definedName name="_xlnm.Print_Titles" localSheetId="1">Questionario!$1:$5</definedName>
    <definedName name="_xlnm.Print_Titles" localSheetId="2">Tabelle!$1:$2</definedName>
    <definedName name="_xlnm.Print_Titles" localSheetId="3">TrackRecord!$1:$2</definedName>
    <definedName name="Z_1CC90BFD_C4CD_4CCA_995A_9F0ACC152DA3_.wvu.PrintArea" localSheetId="1" hidden="1">Questionario!$B$5:$E$31</definedName>
    <definedName name="Z_1CC90BFD_C4CD_4CCA_995A_9F0ACC152DA3_.wvu.PrintArea" localSheetId="2" hidden="1">Tabelle!$A$4:$I$142</definedName>
    <definedName name="Z_1CC90BFD_C4CD_4CCA_995A_9F0ACC152DA3_.wvu.PrintArea" localSheetId="3" hidden="1">TrackRecord!#REF!</definedName>
  </definedNames>
  <calcPr calcId="152511"/>
  <customWorkbookViews>
    <customWorkbookView name="andrea nanni - Personal View" guid="{1CC90BFD-C4CD-4CCA-995A-9F0ACC152DA3}" mergeInterval="0" personalView="1" maximized="1" xWindow="-9" yWindow="-9" windowWidth="1298" windowHeight="1008" activeSheetId="2"/>
  </customWorkbookViews>
</workbook>
</file>

<file path=xl/calcChain.xml><?xml version="1.0" encoding="utf-8"?>
<calcChain xmlns="http://schemas.openxmlformats.org/spreadsheetml/2006/main">
  <c r="I112" i="3" l="1"/>
  <c r="C7" i="2" l="1"/>
  <c r="D41" i="3" l="1"/>
  <c r="D32" i="3"/>
  <c r="D39" i="3" s="1"/>
  <c r="D27" i="3"/>
  <c r="D18" i="3"/>
  <c r="D25" i="3" s="1"/>
  <c r="C8" i="2" l="1"/>
  <c r="C9" i="2" s="1"/>
  <c r="C10" i="2" s="1"/>
  <c r="C11" i="2" s="1"/>
  <c r="E3" i="2"/>
  <c r="D2" i="10" s="1"/>
  <c r="I146" i="3"/>
  <c r="I109" i="3"/>
  <c r="C95" i="3"/>
  <c r="F15" i="2"/>
  <c r="F14" i="2"/>
  <c r="B52" i="3"/>
  <c r="F75" i="3"/>
  <c r="E75" i="3"/>
  <c r="C80" i="3" s="1"/>
  <c r="D75" i="3"/>
  <c r="B75" i="3"/>
  <c r="B13" i="2"/>
  <c r="F20" i="2"/>
  <c r="F22" i="2"/>
  <c r="F21" i="2"/>
  <c r="C41" i="3"/>
  <c r="C32" i="3"/>
  <c r="C39" i="3" s="1"/>
  <c r="C27" i="3"/>
  <c r="C18" i="3"/>
  <c r="C25" i="3" s="1"/>
  <c r="F17" i="2"/>
  <c r="F25" i="2"/>
  <c r="F24" i="2"/>
  <c r="F23" i="2"/>
  <c r="F18" i="2"/>
  <c r="F13" i="2"/>
  <c r="F12" i="2"/>
  <c r="F8" i="2"/>
  <c r="E7" i="2"/>
  <c r="C12" i="2" l="1"/>
  <c r="C13" i="2" s="1"/>
  <c r="C14" i="2" s="1"/>
  <c r="E11" i="2"/>
  <c r="C2" i="3"/>
  <c r="C15" i="2" l="1"/>
  <c r="C17" i="2" l="1"/>
  <c r="E16" i="2"/>
  <c r="C18" i="2" l="1"/>
  <c r="C19" i="2" l="1"/>
  <c r="E19" i="2" s="1"/>
  <c r="C20" i="2" l="1"/>
  <c r="C21" i="2" l="1"/>
  <c r="C22" i="2" l="1"/>
  <c r="C23" i="2" l="1"/>
  <c r="C24" i="2" l="1"/>
  <c r="C25" i="2" l="1"/>
  <c r="E26" i="2" l="1"/>
  <c r="C27" i="2"/>
  <c r="C26" i="2"/>
  <c r="E27" i="2" l="1"/>
  <c r="C28" i="2"/>
  <c r="C29" i="2" l="1"/>
  <c r="E28" i="2"/>
  <c r="C30" i="2" l="1"/>
  <c r="E29" i="2"/>
  <c r="E30" i="2" l="1"/>
</calcChain>
</file>

<file path=xl/sharedStrings.xml><?xml version="1.0" encoding="utf-8"?>
<sst xmlns="http://schemas.openxmlformats.org/spreadsheetml/2006/main" count="253" uniqueCount="210">
  <si>
    <t>N.risorse</t>
  </si>
  <si>
    <t>TOTALE</t>
  </si>
  <si>
    <t xml:space="preserve">Ruolo nel mandato </t>
  </si>
  <si>
    <t>Sede di lavoro (città)</t>
  </si>
  <si>
    <t>Altro (specificare)</t>
  </si>
  <si>
    <t>Si prega di considerare con estrema attenzione le istruzioni di seguito riportate in quanto contenenti elementi che possono influenzare l'attribuzione di punteggio utile ai fini della definizione della graduatorie di merito.</t>
  </si>
  <si>
    <t>Anni nel ruolo</t>
  </si>
  <si>
    <t>Società</t>
  </si>
  <si>
    <t>Dal</t>
  </si>
  <si>
    <t>Al</t>
  </si>
  <si>
    <t>Posizione manageriale</t>
  </si>
  <si>
    <t>Tipologia</t>
  </si>
  <si>
    <t>Anno conseguimento</t>
  </si>
  <si>
    <t>Conseguito presso</t>
  </si>
  <si>
    <t>Luogo</t>
  </si>
  <si>
    <t>Quesiti che prevedono la compilazione di campi di testo liberi:</t>
  </si>
  <si>
    <t>• Taluni quesiti prevedono la presentazione di allegati. Tali allegati dovranno necessariamente, nella versione su supporto elettronico, essere inviati su unico file pdf indicando il numero del quesito di riferimento. Il file pdf dovrà essere denominato nella seguente forma : "Nome del candidato_Allegati al questionario".</t>
  </si>
  <si>
    <t>• Eventuali informazioni che si ritenesse necessario fornire in aggiunta a quanto richiesto dovranno essere incluse nel medesimo file pdf suddetto. Al riguardo si prega di utilizzare la massima sinteticità e di contenere a casi specifici, oggettivamente rilevanti e motivabili (es. impossibilità di esporre i dati secondo la metodologia richiesta e relative motivazioni) le informazioni aggiuntive.</t>
  </si>
  <si>
    <t>Quesiti che prevedono la selezione di campi predefiniti:</t>
  </si>
  <si>
    <t>• alcune domande prevedono risposte predefinite all'interno di un elenco a tendina. In tal caso è obbligatorio utilizzare esclusivamente le risposte riportate nell'elenco.</t>
  </si>
  <si>
    <t>Quesiti che prevedono la compilazione di campi numerici:</t>
  </si>
  <si>
    <t>• in via generale le unità di misura sono indicate nei quesiti stessi. Ad esempio, se il quesito richiede un dato espresso in Mln.€ inserire solo un numero nella apposita cella, senza unità di misura. Inoltre, tutti i dati numerici dovranno essere riportati secondo la notazione italiana (utilizzando il punto (".") per separare le migliaia, la virgola (",") per separare i decimali).</t>
  </si>
  <si>
    <t>Per quanto riguarda i dati relativi al patrimonio/numero di portafogli gestiti, essi devono intendersi riferiti al 31 dicembre di ogni anno considerato, salvo diversa indicazione.</t>
  </si>
  <si>
    <t>Ai fini del questionario, fatte salve le istruzioni specifiche contenute nelle singole domande, si considerano “Clienti/Investitori Istituzionali” i seguenti tipi di clienti:</t>
  </si>
  <si>
    <t>2. Clienti/Investitori Istituzionali Esteri: oltre alle tipologie estere corrispondenti a quelle previste per “Clienti/Investitori Istituzionali Italiani” vanno inclusi gli Organismi Sovranazionali; si escludono invece OICR e SICAV.</t>
  </si>
  <si>
    <t>Gli OICR/SICAV non si considerano pertanto facenti parte della clientela istituzionale; la richiesta di informazioni sugli stessi, ove prevista, è effettuata espressamente.</t>
  </si>
  <si>
    <t>Infine, si considerano "clienti captive" ai fini del questionario: gli enti/società facenti parte del medesimo gruppo di appartenenza della società candidata.</t>
  </si>
  <si>
    <t>In tal caso, per "OICR/SICAV" ai fini del questionario vanno intesi ed esclusivamente indicati quelli rientranti nell'ambito di applicazione della direttiva 2009/65/UE e ss. (cd. "Ucits").</t>
  </si>
  <si>
    <t>• la lunghezza dei campi di testo è generalmente limitata ad un numero di caratteri ritenuto congruo. Tali dimensioni sono da intendersi come massime.</t>
  </si>
  <si>
    <t>Sezioni del Questionario</t>
  </si>
  <si>
    <t>Il questionario si compone delle seguenti sezioni:</t>
  </si>
  <si>
    <t>Definizioni e istruzioni per la compilazione</t>
  </si>
  <si>
    <t>Sez.</t>
  </si>
  <si>
    <t>Num.</t>
  </si>
  <si>
    <t>Domanda</t>
  </si>
  <si>
    <t>Risposta</t>
  </si>
  <si>
    <t>Laddove richiesto, i rendimenti nominali dovranno essere calcolati secondo la metodologia GIPS, in Euro, applicando il cambio ufficiale BCE, ed espressi in percentuale, fino alla seconda cifra decimale.</t>
  </si>
  <si>
    <t>caratt. res.</t>
  </si>
  <si>
    <t>Esposizione valuta lorda (coperture cambio) non euro (su tot. ptf.)</t>
  </si>
  <si>
    <t>Esposizione valuta netta (coperture cambio) non euro (su tot. ptf.)</t>
  </si>
  <si>
    <t xml:space="preserve">OICR/SICAV Ucits </t>
  </si>
  <si>
    <t>*Escludere patrimoni gestiti per enti/società del Gruppo di appartenenza</t>
  </si>
  <si>
    <t>Gli importi dei patrimoni devono essere espressi in milioni di Euro applicando il cambio ufficiale BCE rilevato nell’ultimo giorno lavorativo disponibile di ciascun anno.</t>
  </si>
  <si>
    <t>Adesione</t>
  </si>
  <si>
    <t>United Nations Principles for Responsible Investment</t>
  </si>
  <si>
    <t>United Nations Global Compact</t>
  </si>
  <si>
    <t>United Nations Principles for Sustainable Insurance</t>
  </si>
  <si>
    <t>Forum per la Finanza Sostenibile</t>
  </si>
  <si>
    <t>Anno di adesione</t>
  </si>
  <si>
    <t>Numero indicativo titoli per la gestione del mandato</t>
  </si>
  <si>
    <t>TOTALE PATRIMONIO</t>
  </si>
  <si>
    <t>TOTALE NUMERO PORTAFOGLI</t>
  </si>
  <si>
    <t>Esperienza Lavorativa: Ruolo</t>
  </si>
  <si>
    <t>Anni di esperienza nella gestione di portafoglio</t>
  </si>
  <si>
    <t>Mandati segregati per investitori istituzionali non captive*, di cui:</t>
  </si>
  <si>
    <t>FONDI PENSIONE NEGOZIALI ITALIANI</t>
  </si>
  <si>
    <t>FONDI PENSIONE PREESISTENTI ITALIANI</t>
  </si>
  <si>
    <t>ALTRI CLIENTI ISTITUZIONALI ITALIANI</t>
  </si>
  <si>
    <t>ALTRI CLIENTI ISTITUZIONALI ESTERI</t>
  </si>
  <si>
    <t>modalità di implementazione prevalente</t>
  </si>
  <si>
    <t>Informazioni generali</t>
  </si>
  <si>
    <t>Rating (bond)</t>
  </si>
  <si>
    <t>Turnover annuo atteso</t>
  </si>
  <si>
    <t>Per l'indicazione del Turnover di portafoglio si richiede - ove possibile - di utilizzare le modalità richieste da Covip (cfr. circolare 17 febbraio 2012 prot. 648).</t>
  </si>
  <si>
    <t>Adesione a principi e codici socialmente responsabili</t>
  </si>
  <si>
    <t>Peso indicativo OICR in portafoglio</t>
  </si>
  <si>
    <t>Mandati segregati per investitori istituzionali non captive*</t>
  </si>
  <si>
    <t>Duration 
(anni, bond)</t>
  </si>
  <si>
    <t>2. Informazioni societarie</t>
  </si>
  <si>
    <t>Sede statutaria della Società candidata</t>
  </si>
  <si>
    <t>Autorizzazione a svolgere l'attività prevista dal Bando</t>
  </si>
  <si>
    <t>Società esterna responsabile dell'audit</t>
  </si>
  <si>
    <t>Con riferimento alla data di pubblicazione del Bando, indicare in Tabella le informazioni societarie richieste.</t>
  </si>
  <si>
    <t>1. Informazioni generali</t>
  </si>
  <si>
    <t>Numero</t>
  </si>
  <si>
    <t>BOZZA</t>
  </si>
  <si>
    <t>Indirizzo dell'eventuale succursale italiana o altra stabile organizzazione o sede in Italia (propria o del Gruppo di appartenenza)</t>
  </si>
  <si>
    <t>Riferirsi alla data di pubblicazione del Bando</t>
  </si>
  <si>
    <t>Ai fini del presente questionario possono essere presentati esclusivamente portafogli valutati e rendicontati secondo valori e criteri di mercato.</t>
  </si>
  <si>
    <t>Anni in Società</t>
  </si>
  <si>
    <t>Formazione: Descrizione Titolo</t>
  </si>
  <si>
    <t>Anni di esperienza nella Gestione di portafoglio</t>
  </si>
  <si>
    <t>Responsabile della Gestione</t>
  </si>
  <si>
    <t>Team di Gestione del portafoglio (max 5 risorse con min 2 anni di esperienza, incluso il responsabile)</t>
  </si>
  <si>
    <t>Garanzie</t>
  </si>
  <si>
    <t>Descrivere, con riferimento all'articolo 6 comma 5-quinquies del D.lgs 252/2005, i vostri processi e strumenti a supporto della valutazione dell'affidabilità degli emittenti obbligazionari, in particolare specificando eventuali elementi di analisi ulteriori rispetto ai rating assegnati dalle agenzie specializzate (es. Moody's, S&amp;P, Fitch) ed eventuali approfondimenti svolti su emissioni high yield (sia governative che corporate) in portafoglio.
(massimo 1000 caratteri)</t>
  </si>
  <si>
    <t>peso %</t>
  </si>
  <si>
    <t>Descrizione indice</t>
  </si>
  <si>
    <t>ticker Bloomberg / Reuters*</t>
  </si>
  <si>
    <t>* utilizzare indici Total Return</t>
  </si>
  <si>
    <t>Duration (anni, bond)</t>
  </si>
  <si>
    <t>Parametro di controllo del rischio</t>
  </si>
  <si>
    <t>limite massimo proposto</t>
  </si>
  <si>
    <t>3. Garanzie</t>
  </si>
  <si>
    <t>dic. 18</t>
  </si>
  <si>
    <t>Scadenza della convenzione</t>
  </si>
  <si>
    <t>Eventi minimi nel corso della convenzione previsti dal Bando (pensionamento, decesso. invalidità permanente, inoccupazione superiore a 48 mesi)</t>
  </si>
  <si>
    <t>Specificare se si intende utilizzare OICR/ETF. 
In caso positivo chiarirne motivazioni, costi a carico del Fondo Pensione, modalità di fornitura delle informazioni necessarie ad assolvere i controlli del Fondo Pensione in coerenza alla normativa di settore; denominazione e AuM degli OICR/ETF eventualmente individuati per il mandato.
(massimo 1000 caratteri)</t>
  </si>
  <si>
    <t>Illustrare sinteticamente la strategia di investimento per il mandato evidenziando in particolare:
- il processo di costruzione del portafoglio, le modalità di allocazione tra asset class, le valutazioni in merito alla tipologia di emittenti, alla duration, al rischio di credito, alla selezione titoli e alla copertura del rischio valutario 
- in quale modo la valutazione del rischio ed il budget ad esso associato, incidono nelle decisioni di investimento
- le modalità e la frequenza di revisione della view macro e dell'outlook di medio periodo
- quali comitati si riuniscono periodicamente, numero e ruolo dei partecipanti, presenza del responsabile della gestione del mandato e relativa incidenza nelle scelte.
(massimo 2000 caratteri).</t>
  </si>
  <si>
    <t>TEV (annua)</t>
  </si>
  <si>
    <t>Benchmark di mercato proposto - Asset class</t>
  </si>
  <si>
    <t>Tasso di rendimento garantito annuo</t>
  </si>
  <si>
    <t>Indicare in Tabella gli eventuali ulteriori eventi per cui si è disponibili a offrire garanzia e il corrispondente tasso minimo garantito annuo (0% in caso di garanzia di restituzione del capitale inteso come valore garantito - definito dal Bando - e nuovi conferimenti al comparto; NON compilare in caso non si intenda offrire ulteriori garanzie).</t>
  </si>
  <si>
    <r>
      <t xml:space="preserve">anticipazioni per spese sanitarie </t>
    </r>
    <r>
      <rPr>
        <sz val="12"/>
        <rFont val="Arial"/>
        <family val="2"/>
      </rPr>
      <t>(cfr. D.lgs. 252/05, art. 11, c.7 let. a)</t>
    </r>
  </si>
  <si>
    <r>
      <t>anticipazioni per acquisto o ristrutturazione prima casa</t>
    </r>
    <r>
      <rPr>
        <sz val="12"/>
        <rFont val="Arial"/>
        <family val="2"/>
      </rPr>
      <t xml:space="preserve"> (cfr. D.lgs. 252/05, art. 11, c.7 let. b)</t>
    </r>
  </si>
  <si>
    <r>
      <t xml:space="preserve">anticipazioni per ulteriori esigenze </t>
    </r>
    <r>
      <rPr>
        <sz val="12"/>
        <rFont val="Arial"/>
        <family val="2"/>
      </rPr>
      <t>(cfr. D.lgs. 252/05, art. 11, c.7 let. c)</t>
    </r>
  </si>
  <si>
    <r>
      <t xml:space="preserve">riscatto per perdita dei requisiti di partecipazione </t>
    </r>
    <r>
      <rPr>
        <sz val="12"/>
        <rFont val="Arial"/>
        <family val="2"/>
      </rPr>
      <t>(cfr. D.lgs. 252/05, art. 14, c.5)</t>
    </r>
  </si>
  <si>
    <t>Sottolineando che la garanzia deve valere sul valore garantito (come definito nel Bando) e sulla somma dei nuovi conferimenti al comparto, indicare in Tabella i rendimenti garantiti - SOLO se superiori a 0% annuo - che si intende offrire:
- alla scadenza della convenzione (10 anni)
- nel corso della durata della convenzione qualora si realizzino in capo agli aderenti gli eventi previsti dal Bando (pensionamento, decesso, invalidità permanente, inoccupazione superiore a 48 mesi).</t>
  </si>
  <si>
    <t>Rendimento a scadenza - local currency (bond)</t>
  </si>
  <si>
    <t>Rendimento a scadenza - euro hedged (bond)*</t>
  </si>
  <si>
    <t>richieste per RITA degli aderenti al Fondo ai sensi della normativa vigente</t>
  </si>
  <si>
    <t>- specificare se la garanzia al punto precedente si riferisce ai soli aderenti al comparto o all'intero fondo in ipotesi di trasferimento della posizione nel comparto</t>
  </si>
  <si>
    <t>* ossia inclusivo di eventuali costi di copertura del cambio vs. euro</t>
  </si>
  <si>
    <t>Indicare la società che presta la garanzia, specificando se si tratta di una compagna assicurativa o di una società di gestione del risparmio.
Fornire ogni utile indicatore che possa consentire una valutazione della solidità patrimoniale di tale società.
(massimo 2000 caratteri)</t>
  </si>
  <si>
    <r>
      <t xml:space="preserve">Tasso di rendimento garantito annuo
</t>
    </r>
    <r>
      <rPr>
        <b/>
        <u/>
        <sz val="12"/>
        <color rgb="FF0A419B"/>
        <rFont val="Arial"/>
        <family val="2"/>
      </rPr>
      <t>(sovrascrivere se superiore a 0%)</t>
    </r>
  </si>
  <si>
    <t>Principali motivazioni alla base della proposta (massimo 500 caratteri)</t>
  </si>
  <si>
    <t>caratteri residui</t>
  </si>
  <si>
    <t xml:space="preserve">Indicare se in caso di recesso da parte del Fondo, successivamente all'avvio del mandato, vengono mantenute le garanzie offerte </t>
  </si>
  <si>
    <t>Track Record</t>
  </si>
  <si>
    <t>Mandato 1</t>
  </si>
  <si>
    <t>Mandato 2</t>
  </si>
  <si>
    <t>Mandato 3</t>
  </si>
  <si>
    <t>Mandato 4</t>
  </si>
  <si>
    <t>Mandato 5</t>
  </si>
  <si>
    <t>Per il mandato segregato, indicare:</t>
  </si>
  <si>
    <t xml:space="preserve">la tipologia di Cliente (a pena di esclusione) </t>
  </si>
  <si>
    <t xml:space="preserve">Indicare:
- nel caso di gestione con benchmark di mercato: peso e ticker Bloomberg di ogni singolo indice che compone il benchmark; limite di rischio previsto previsto per la gestione (es. TEV) 
- nel caso di gestione che non prevede un benchmark di mercato, l'indicatore di riferimento (es. target redditività, limite di volatilità ecc.) </t>
  </si>
  <si>
    <t>Data di avvio della gestione</t>
  </si>
  <si>
    <t>Illustrare ULTERIORI ELEMENTI di composizione del portafoglio, ritenuti utili al fine di consentire una verifica rispetto ai criteri di conformità previsti nella sezione 4 (ove ritenuto necessario è possibile fornire pdf a parte).</t>
  </si>
  <si>
    <t>Controllo di conformità: la mancata rispondenza comporterà l'esclusione del portafoglio</t>
  </si>
  <si>
    <t>Portafoglio</t>
  </si>
  <si>
    <t>- valorizzazione e rendicontazione effettuata a valori e criteri di mercato?</t>
  </si>
  <si>
    <t>Dati di performance</t>
  </si>
  <si>
    <t>Rendimento annuo (percentuale)</t>
  </si>
  <si>
    <t>% liquidità e strumenti monetari</t>
  </si>
  <si>
    <t>% obbligazionario governativo</t>
  </si>
  <si>
    <t>% obbligazionario societario</t>
  </si>
  <si>
    <t>% azionario</t>
  </si>
  <si>
    <t>% altri investimenti</t>
  </si>
  <si>
    <t>numero titoli</t>
  </si>
  <si>
    <t>rating medio portafoglio obbligazionario</t>
  </si>
  <si>
    <t>duration media portafoglio obbligazionario</t>
  </si>
  <si>
    <t>rendimento a scadenza medio portafoglio obbligazionario</t>
  </si>
  <si>
    <t>% titoli di debito area Euro (su tot ptf)</t>
  </si>
  <si>
    <t>% titoli di capitale area Euro (su tot ptf)</t>
  </si>
  <si>
    <t>% titoli di debito NON Investment Grade (su tot ptf)</t>
  </si>
  <si>
    <t>% titoli di debito NON OCSE (su tot ptf)</t>
  </si>
  <si>
    <t>% titoli di capitale NON OCSE (su tot ptf)</t>
  </si>
  <si>
    <t>% esposizione valutaria netta non euro (su tot ptf)</t>
  </si>
  <si>
    <t>Indicare di seguito i rendimenti su base mensile</t>
  </si>
  <si>
    <t>serie storica 
(rend. mensile)▼</t>
  </si>
  <si>
    <t>4. Track Record</t>
  </si>
  <si>
    <t>Diritto di recesso, indicare in tabella:  
- se, in caso di recesso da parte del Fondo successivamente all'avvio del mandato, vengono mantenute le garanzie offerte (SI/NO)
- in caso di risposta "SI" alla precedente domanda, specificare in quali ipotesi sono mantenute le garanzie e i tempi previsti per la liquidazione degli importi (inclusi eventuali reintegri delle garanzie).
(massimo 1000 caratteri)</t>
  </si>
  <si>
    <t>in caso di risposta "SI" alla precedente domanda, specificare in quali ipotesi sono mantenute le garanzie e i tempi per la liquidazione degli importi (inclusi eventuali reintegri delle garanzie)
(massimo 1000 caratteri)</t>
  </si>
  <si>
    <t>il nome del Cliente (attribuisce un punteggio superiore)*</t>
  </si>
  <si>
    <t>Il portafoglio è gestito dallo stesso team preposto alla gestione del mandato e dichiarato nella Sezione 2?**</t>
  </si>
  <si>
    <t>* In relazione al nome del Cliente per mandati segregati, il Fondo si impegna a tenere il più rigoroso riserbo in ordine a qualsiasi dato, notizia o informazione fornita e l'utilizzo strettamente connesso alle finalità del presente questionario per il consulente di cui Fondo si avvale nella valutazione dei questionari. Il Fondo è disponibile inoltre a concordare con la Società candidata eventuali accordi di riservatezza ove si ritengano necessari
** Si segnala che una risposta negativa a tali domande non implica l'esclusione del portafoglio presentato.</t>
  </si>
  <si>
    <t>Aum (Mln €) a fine anno</t>
  </si>
  <si>
    <t>la tipologia di gestione</t>
  </si>
  <si>
    <t>2. Proposta per Fon.te</t>
  </si>
  <si>
    <t>mar. 19</t>
  </si>
  <si>
    <t>Proposta per Fon.te</t>
  </si>
  <si>
    <t>Compilare le Tabelle - seguendo le istruzioni riportate - rendicontando i primi 5 portafogli "Garantiti" conformi* gestiti, ordinati per patrimonio decrescente.
È possibile includere esclusivamente mandati segregati gestiti per fondi pensione italiani (ai sensi del D.Lgs. 252/05). 
L'indicazione del nome del fondo pensione cliente comporterà l'attribuzione di un punteggio superiore. 
* I portafogli conformi rendicontati devono rispettare TUTTI i criteri di conformità di seguito elencati pena esclusione: 
- valorizzazione e rendicontazione a valori di mercato;
- patrimonio non inferiore a 50 Mln €;
- gestione in corso al 31/03/2019;
- gestione assicurativa di ramo VI o di tipo finanziario con garanzia di risultato (per eventi e/o a scadenza).</t>
  </si>
  <si>
    <t>mar. 2019</t>
  </si>
  <si>
    <t>rend. annuo 2016 - mar.19</t>
  </si>
  <si>
    <t>rend. annuo da avvio gestione - mar.19</t>
  </si>
  <si>
    <t>Composizione del portafoglio al 31 marzo 2019</t>
  </si>
  <si>
    <t>Volatilità annua 2016 - mar. 2019</t>
  </si>
  <si>
    <t>- patrimonio non inferiore a 50 milioni di euro al 31 marzo 2019?</t>
  </si>
  <si>
    <r>
      <t xml:space="preserve">Compilare la tabella di seguito riportata tenendo conto delle seguenti istruzioni:
- qualora il candidato gestisca più di 5 mandati garantiti conformi è necessario rendicontare i dati richiesti per tutti e soli i primi 5 portafogli ordinati per patrimonio decrescente a fine marzo 2019. In ipotesi il candidato gestisca meno di 5 mandati garantiti conformi è necessario rendicontare i dati richiesti per tutti i portafogli conformi.
- i rendimenti di portafoglio dovranno essere calcolati secondo la metodologia GIPS, </t>
    </r>
    <r>
      <rPr>
        <b/>
        <sz val="14"/>
        <color theme="1"/>
        <rFont val="Arial"/>
        <family val="2"/>
      </rPr>
      <t>espressi in Euro</t>
    </r>
    <r>
      <rPr>
        <sz val="14"/>
        <color theme="1"/>
        <rFont val="Arial"/>
        <family val="2"/>
      </rPr>
      <t xml:space="preserve">, applicando il cambio ufficiale BCE (se espressi in altra valuta) ed in percentuale, fino alla seconda cifra decimale, </t>
    </r>
    <r>
      <rPr>
        <b/>
        <sz val="14"/>
        <color theme="1"/>
        <rFont val="Arial"/>
        <family val="2"/>
      </rPr>
      <t>al lordo di commissioni e fiscalità</t>
    </r>
    <r>
      <rPr>
        <sz val="14"/>
        <color theme="1"/>
        <rFont val="Arial"/>
        <family val="2"/>
      </rPr>
      <t xml:space="preserve">.
- le </t>
    </r>
    <r>
      <rPr>
        <u/>
        <sz val="14"/>
        <color theme="1"/>
        <rFont val="Arial"/>
        <family val="2"/>
      </rPr>
      <t xml:space="preserve">volatilità </t>
    </r>
    <r>
      <rPr>
        <sz val="14"/>
        <color theme="1"/>
        <rFont val="Arial"/>
        <family val="2"/>
      </rPr>
      <t>dovranno essere calcolate su dati di rendimento mensili ed espresse su base annua utilizzando un fattore di annualizzazione pari a 12 (ovvero radice quadrata di 12).</t>
    </r>
  </si>
  <si>
    <t>Descrivere le responsabilità ed i ruoli del team di gestione nell'implementazione delle strategie evidenziando in particolare:
- le modalità volte a perseguire la best execution;
- le responsabilità nell'execution;
- le modalità di interfaccia con i trader e con i broker e le policy relative ad eventuali controparti del gruppo di appartenenza.
(massimo 1000 caratteri)</t>
  </si>
  <si>
    <t>1. Clienti/Investitori istituzionali Italiani: Fondi pensione italiani, Casse di previdenza, Fondi/casse sanitarie, Fondazioni, Enti Pubblici, ONLUS, Assicurazioni relativamente a sole gestioni separate del ramo Vita, Banche, Corporate; si escludono invece OICR e SICAV.</t>
  </si>
  <si>
    <t>Descrivere brevemente:
- struttura e ripartizione per aree di business del Gruppo di appartenenza indicando, in particolare, il peso dell'attività di asset management rispetto al totale delle attività svolte;
- la compagine azionaria della Società candidata e i relativi rapporti di controllo rispetto al Gruppo di appartenenza;
- l'organigramma della Società candidata (è possibile presentare allegato .pdf);
- l'eventuale divisione dedicata alla clientela istituzionale presso la candidata.
(massimo 2000 caratteri)</t>
  </si>
  <si>
    <t>Nome della Società candidata.</t>
  </si>
  <si>
    <t>Indicare (includendo contatto telefonico e indirizzo mail): 
- Referenti per la selezione (al massimo 2 nominativi);
- Relationship Manager incaricato in caso di affidamento.</t>
  </si>
  <si>
    <t>Indicare in Tabella il patrimonio e il numero di portafogli gestiti a dic. 2018 e, se disponibili, a mar. 2019 per:
- mandati segregati per clientela istituzionale, esclusivamente non captive;
- OICR/Sicav Ucits.
Per gli stessi dettagliare la quota % gestita adottando approcci ESG.</t>
  </si>
  <si>
    <r>
      <t xml:space="preserve">Indicare se sono formalizzate specifiche policy/procedure interne in materia di:
- prevenzione dei conflitti di interesse;
- gestione dei conflitti di interesse per i Fondi Pensione italiani ai sensi della normativa vigente (D. lgs 252/05 e DM 166/14);
- antiriciclaggio / anticorruzione.
Indicare inoltre se sono adottati:
- codici etici che sanzionino comportamenti contrari agli interessi della clientela;
</t>
    </r>
    <r>
      <rPr>
        <sz val="11"/>
        <rFont val="Arial"/>
        <family val="2"/>
      </rPr>
      <t>- modello di organizzazione, gestione e controllo (es. ai sensi ex. D.lgs 231/01).</t>
    </r>
    <r>
      <rPr>
        <sz val="11"/>
        <color theme="1"/>
        <rFont val="Arial"/>
        <family val="2"/>
      </rPr>
      <t xml:space="preserve">
 (massimo 1000 caratteri)</t>
    </r>
  </si>
  <si>
    <t>Indicare se nelle scelte di investimento sono considerati principi ESG. 
In caso affermativo descriverne: 
- processo di analisi, specificando se si ricorre a ricerca interna e/o esterna; 
- criteri negativi di esclusione (es. Convenzioni internazionali, armi, carbone etc);
- criteri positivi di selezione (es. Best in Class, Tematici, Integrazione di variabili ESG);
- politica di engagement eventualmente formalizzata e/o applicata;
- numerosità, ruolo e organizzazione del team coinvolto.
(massimo 2000 caratteri)
Infine indicare in Tabella eventuale adesioni a charter internazionali in materia di sostenibilità, principi, codici di condotta, iniziative nazionali o internazionali specificando l'anno di adesione.</t>
  </si>
  <si>
    <t>- di cui gestito tramite approccio ESG (% su TOTALE PATRIMONIO)</t>
  </si>
  <si>
    <t>- di cui gestito tramite approccio ESG (% su TOTALE NUMERO PORTAFOGLI)</t>
  </si>
  <si>
    <t>Portafogli simili gestiti alla data di pubblicazione del Bando (fornire se possibile ulteriori dettagli rispetto a tali portafogli in allegato .pdf)</t>
  </si>
  <si>
    <r>
      <t xml:space="preserve">Indicare:
- gli eventi societari accaduti negli ultimi 3 anni, ovvero già prevedibili alla data di compilazione del questionario, che hanno avuto/potranno avere riflessi sulla organizzazione dell’asset management e/o sulla gestione di mandati similari;
- se presente, l'ultimo rating assegnato per l'attività di gestione di portafoglio (es. Fitch AMR asset management) alla Società candidata, specificandone l'anno di riferimento;
- </t>
    </r>
    <r>
      <rPr>
        <u/>
        <sz val="11"/>
        <rFont val="Arial"/>
        <family val="2"/>
      </rPr>
      <t>(rispondere solo nel caso di candidata con sede statutaria UK</t>
    </r>
    <r>
      <rPr>
        <sz val="11"/>
        <rFont val="Arial"/>
        <family val="2"/>
      </rPr>
      <t>) Alla luce dell’obbligo, per i gestori di un fondo pensione italiano, di avere sede statutaria in un paese aderente all’UE, indicare qual è la soluzione operativa adottata o che si ritiene più adeguato adottare per il rispetto della previsione di legge post “Brexit”.
(massimo 1000 caratteri)</t>
    </r>
  </si>
  <si>
    <r>
      <t>In ipotesi di candidatura con &lt;&lt;</t>
    </r>
    <r>
      <rPr>
        <b/>
        <sz val="12"/>
        <rFont val="Arial"/>
        <family val="2"/>
      </rPr>
      <t>delega totale</t>
    </r>
    <r>
      <rPr>
        <sz val="12"/>
        <rFont val="Arial"/>
        <family val="2"/>
      </rPr>
      <t xml:space="preserve">&gt;&gt; di gestione la sezione 1 ("Informazioni generali") e la domanda nr. 9 della sezione 2 dovranno essere compilata sia dalla società </t>
    </r>
    <r>
      <rPr>
        <u/>
        <sz val="12"/>
        <rFont val="Arial"/>
        <family val="2"/>
      </rPr>
      <t>delegante</t>
    </r>
    <r>
      <rPr>
        <sz val="12"/>
        <rFont val="Arial"/>
        <family val="2"/>
      </rPr>
      <t xml:space="preserve"> che dalla società </t>
    </r>
    <r>
      <rPr>
        <u/>
        <sz val="12"/>
        <rFont val="Arial"/>
        <family val="2"/>
      </rPr>
      <t>delegata</t>
    </r>
    <r>
      <rPr>
        <sz val="12"/>
        <rFont val="Arial"/>
        <family val="2"/>
      </rPr>
      <t xml:space="preserve">; le restanti sezioni dovranno essere compilate </t>
    </r>
    <r>
      <rPr>
        <u/>
        <sz val="12"/>
        <rFont val="Arial"/>
        <family val="2"/>
      </rPr>
      <t>unicamente</t>
    </r>
    <r>
      <rPr>
        <sz val="12"/>
        <rFont val="Arial"/>
        <family val="2"/>
      </rPr>
      <t xml:space="preserve"> dalla società </t>
    </r>
    <r>
      <rPr>
        <u/>
        <sz val="12"/>
        <rFont val="Arial"/>
        <family val="2"/>
      </rPr>
      <t>delegata</t>
    </r>
    <r>
      <rPr>
        <sz val="12"/>
        <rFont val="Arial"/>
        <family val="2"/>
      </rPr>
      <t>.
Viceversa, in ipotesi di candidatura con &lt;&lt;</t>
    </r>
    <r>
      <rPr>
        <b/>
        <sz val="12"/>
        <rFont val="Arial"/>
        <family val="2"/>
      </rPr>
      <t>delega parziale</t>
    </r>
    <r>
      <rPr>
        <sz val="12"/>
        <rFont val="Arial"/>
        <family val="2"/>
      </rPr>
      <t xml:space="preserve">&gt;&gt; di gestione </t>
    </r>
    <r>
      <rPr>
        <u/>
        <sz val="12"/>
        <rFont val="Arial"/>
        <family val="2"/>
      </rPr>
      <t>tutte</t>
    </r>
    <r>
      <rPr>
        <sz val="12"/>
        <rFont val="Arial"/>
        <family val="2"/>
      </rPr>
      <t xml:space="preserve"> le sezioni del questionario dovranno essere compilate sia dalla società </t>
    </r>
    <r>
      <rPr>
        <u/>
        <sz val="12"/>
        <rFont val="Arial"/>
        <family val="2"/>
      </rPr>
      <t>delegante</t>
    </r>
    <r>
      <rPr>
        <sz val="12"/>
        <rFont val="Arial"/>
        <family val="2"/>
      </rPr>
      <t xml:space="preserve"> che dalla società </t>
    </r>
    <r>
      <rPr>
        <u/>
        <sz val="12"/>
        <rFont val="Arial"/>
        <family val="2"/>
      </rPr>
      <t>delegata</t>
    </r>
    <r>
      <rPr>
        <sz val="12"/>
        <rFont val="Arial"/>
        <family val="2"/>
      </rPr>
      <t>.</t>
    </r>
  </si>
  <si>
    <r>
      <t xml:space="preserve">Specificare se si intende conferire </t>
    </r>
    <r>
      <rPr>
        <u/>
        <sz val="11"/>
        <color theme="1"/>
        <rFont val="Arial"/>
        <family val="2"/>
      </rPr>
      <t>delega di gestione</t>
    </r>
    <r>
      <rPr>
        <sz val="11"/>
        <color theme="1"/>
        <rFont val="Arial"/>
        <family val="2"/>
      </rPr>
      <t>; in caso affermativo specificare:
- nome della società delegante e della società delegata (chiarendo se quest'ultima appartiene allo stesso gruppo della delegante);
- contenuto della delega, chiarendo quali attività/funzioni resterebbero in capo alla società delegante;
- conferma che le garanzie previste dalla convenzione - in ipotesi di assegnazione del mandato - restano in capo alla società delegante.</t>
    </r>
  </si>
  <si>
    <t>6. Asset Under Management</t>
  </si>
  <si>
    <t>Indicare in Tabella:
- le informazioni sintetiche richieste sul responsabile della gestione del mandato (è possibile allegare CV dettagliato in pdf);
- l'esperienza delle risorse (fino a un massimo di 5, incluso il Responsabile della gestione), con almeno due anni di esperienza lavorativa, dedicate alla gestione del mandato.
Descrivere nella casella a destra struttura e funzionamento del team dedicato alla gestione del mandato e la stabilità degli attuali componenti.
(massimo 1000 caratteri)</t>
  </si>
  <si>
    <t>10. Responsabile e team dedicato alla Gestione del portafoglio</t>
  </si>
  <si>
    <t>Presentare in Tabella: 
- la proposta di asset allocation strategica (benchmark), coerente con le richieste del Bando nonchè dei limiti normativi previsti dal D.lgs 252/2005 e dal D.MEF. 166/14;
- una proposta di limite massimo di TEV rispetto all'asset allocation strategica indicata, ritenuto congruo per la gestione del mandato;
- le principali motivazioni alla base della proposta. 
(massimo 500 caratteri)</t>
  </si>
  <si>
    <t>Tenuto conto delle previsioni del Bando, indicare se si intende utilizzare derivati specificando:
- tipologia di strumenti e finalità 
- operatività e stile di gestione
- policy di utilizzo delle controparti 
- reportistica dedicata e possibilità di verificare eventuali costi
- modalità di assolvimento degli obblighi richiesti dalla direttiva EMIR (regolamento UE 648/2012) per il Fondo Pensione in caso di aggiudicazione del mandato, specificando eventuali esperienze simili già in essere e se viene prodotta reportistica dedicata per il Fondo.
(massimo 2000 caratteri)</t>
  </si>
  <si>
    <t>19. Adesione a principi e codici ESG e sintesi processo</t>
  </si>
  <si>
    <t>22. Diritto di recesso da parte del Fondo</t>
  </si>
  <si>
    <t>23. Track record mandati garantiti per fondi pensione italiani</t>
  </si>
  <si>
    <t>Se presenti, descrivere eventuali rating assegnati al Gestore da parte di società di valutazione specializzate (es. Citywire, Morningstar...)</t>
  </si>
  <si>
    <t>Nome Gruppo di appartenenza della Società candidata</t>
  </si>
  <si>
    <t>Capitale sociale - Società candidata (Mln €)</t>
  </si>
  <si>
    <t>Mezzi di terzi in gestione ovvero le attività a copertura delle riserve tecniche dei Rami Vita - Gruppo di appartenenza (Mln €)</t>
  </si>
  <si>
    <t>Composizione per PATRIMONIO (Mln €)</t>
  </si>
  <si>
    <t>Composizione per NUMERO PORTAFOGLI (Mln €)</t>
  </si>
  <si>
    <t>Patrimonio (Mln €)</t>
  </si>
  <si>
    <t>13. Proposta Asset Allocation</t>
  </si>
  <si>
    <t>Selezionare</t>
  </si>
  <si>
    <t>ipotesi
"valore garantito" = 
"valore versato"</t>
  </si>
  <si>
    <t>ipotesi
"valore garantito" = 
"valore del patrimonio"</t>
  </si>
  <si>
    <t>20. Garanzia per eventi minimi di legge e a scadenza*</t>
  </si>
  <si>
    <t>21. Garanzie ulteriori*</t>
  </si>
  <si>
    <t>*per la definizione di valore garantito, fare riferimento a Bando di gara</t>
  </si>
  <si>
    <t>Con riferimento a quanto previsto dal Bando di gara, indicare se la proposta riportata in Tabella è da ritenersi la medesima sia in ipotesi di: 
1) "valore garantito" corrispondente a "valore versato" 
2) "valore garantito" corrispondente a "valore del patrimonio"
Se NO, specificare obbligatoriamente a quale delle due ipotesi si riferisce si riferisce la proposta di benchmark in Tabella ed identificare quale sarebbe la proposta di benchmark nell'altra ipotesi.
(massimo 1000 caratteri)</t>
  </si>
  <si>
    <t>Il portafoglio è gestito per cliente captive? **</t>
  </si>
  <si>
    <t>Specificare come vengono utilizzate le informazioni relative alle caratteristiche degli aderenti al fine di impostare la strategia iniziale di investimento nonché per apportare eventuali successivi correttivi. 
Specificare se vi sono eventuali differenze legate all'identificazione del "valore garantito" come "valore versato" o, in alternativa, "valore del patrimonio" (rif. a Bando)
(massimo 1000 caratteri)</t>
  </si>
  <si>
    <t>Descrivere:
- le politiche adottate per la gestione e il controllo dei rischi finanziari/attuariali, specificando le modalità di controllo dei vincoli normativi e contrattuali e la reportistica rilasciata a favore del cliente
- il numero di relazioni in essere con banca depositaria e service amministrativo del Fondo legate alla gestione di mandati per Fondi Pensione Italiani. 
(massimo 2000 caratteri)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</si>
</sst>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
    <numFmt numFmtId="166" formatCode="[$-410]mmm\-yy;@"/>
    <numFmt numFmtId="167" formatCode="0.0"/>
  </numFmts>
  <fonts count="56"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sz val="8"/>
      <name val="Arial"/>
      <family val="2"/>
    </font>
    <font>
      <sz val="10"/>
      <name val="Arial"/>
      <family val="2"/>
    </font>
    <font>
      <b/>
      <sz val="12"/>
      <name val="Arial"/>
      <family val="2"/>
    </font>
    <font>
      <sz val="10"/>
      <name val="Arial"/>
      <family val="2"/>
    </font>
    <font>
      <u/>
      <sz val="10"/>
      <color theme="10"/>
      <name val="Arial"/>
      <family val="2"/>
    </font>
    <font>
      <sz val="12"/>
      <name val="Arial"/>
      <family val="2"/>
    </font>
    <font>
      <sz val="12"/>
      <color indexed="9"/>
      <name val="Arial"/>
      <family val="2"/>
    </font>
    <font>
      <b/>
      <sz val="12"/>
      <color rgb="FF005298"/>
      <name val="Arial"/>
      <family val="2"/>
    </font>
    <font>
      <b/>
      <sz val="12"/>
      <color theme="0"/>
      <name val="Arial"/>
      <family val="2"/>
    </font>
    <font>
      <sz val="12"/>
      <color theme="1"/>
      <name val="Arial"/>
      <family val="2"/>
    </font>
    <font>
      <sz val="14"/>
      <name val="Arial"/>
      <family val="2"/>
    </font>
    <font>
      <b/>
      <sz val="16"/>
      <color rgb="FF005298"/>
      <name val="Arial"/>
      <family val="2"/>
    </font>
    <font>
      <sz val="11"/>
      <name val="Arial"/>
      <family val="2"/>
    </font>
    <font>
      <u/>
      <sz val="11"/>
      <color theme="10"/>
      <name val="Arial"/>
      <family val="2"/>
    </font>
    <font>
      <sz val="11"/>
      <color theme="0"/>
      <name val="Arial"/>
      <family val="2"/>
    </font>
    <font>
      <b/>
      <sz val="12"/>
      <color rgb="FF000000"/>
      <name val="Arial"/>
      <family val="2"/>
    </font>
    <font>
      <sz val="12"/>
      <color rgb="FF000000"/>
      <name val="Arial"/>
      <family val="2"/>
    </font>
    <font>
      <b/>
      <u/>
      <sz val="12"/>
      <color theme="10"/>
      <name val="Arial"/>
      <family val="2"/>
    </font>
    <font>
      <b/>
      <sz val="14"/>
      <color theme="0"/>
      <name val="Arial"/>
      <family val="2"/>
    </font>
    <font>
      <b/>
      <sz val="14"/>
      <name val="Arial"/>
      <family val="2"/>
    </font>
    <font>
      <b/>
      <sz val="14"/>
      <color theme="1"/>
      <name val="Arial"/>
      <family val="2"/>
    </font>
    <font>
      <b/>
      <sz val="9"/>
      <color theme="0"/>
      <name val="Arial"/>
      <family val="2"/>
    </font>
    <font>
      <b/>
      <sz val="12"/>
      <color rgb="FF0A419B"/>
      <name val="Arial"/>
      <family val="2"/>
    </font>
    <font>
      <b/>
      <sz val="11"/>
      <color rgb="FF0A419B"/>
      <name val="Arial"/>
      <family val="2"/>
    </font>
    <font>
      <b/>
      <sz val="14"/>
      <color rgb="FF0A419B"/>
      <name val="Arial"/>
      <family val="2"/>
    </font>
    <font>
      <b/>
      <sz val="12"/>
      <color theme="1"/>
      <name val="Arial"/>
      <family val="2"/>
    </font>
    <font>
      <sz val="12"/>
      <color theme="0" tint="-0.499984740745262"/>
      <name val="Arial"/>
      <family val="2"/>
    </font>
    <font>
      <b/>
      <sz val="36"/>
      <color theme="0"/>
      <name val="Arial"/>
      <family val="2"/>
    </font>
    <font>
      <b/>
      <sz val="16"/>
      <color theme="0"/>
      <name val="Arial"/>
      <family val="2"/>
    </font>
    <font>
      <i/>
      <sz val="12"/>
      <name val="Arial"/>
      <family val="2"/>
    </font>
    <font>
      <b/>
      <sz val="22"/>
      <color theme="0"/>
      <name val="Arial"/>
      <family val="2"/>
    </font>
    <font>
      <b/>
      <u/>
      <sz val="12"/>
      <color rgb="FF0A419B"/>
      <name val="Arial"/>
      <family val="2"/>
    </font>
    <font>
      <sz val="12"/>
      <color theme="0"/>
      <name val="Arial"/>
      <family val="2"/>
    </font>
    <font>
      <i/>
      <sz val="12"/>
      <color indexed="14"/>
      <name val="Arial"/>
      <family val="2"/>
    </font>
    <font>
      <sz val="12"/>
      <color rgb="FFC00000"/>
      <name val="Arial"/>
      <family val="2"/>
    </font>
    <font>
      <b/>
      <sz val="16"/>
      <color rgb="FF0A419B"/>
      <name val="Arial"/>
      <family val="2"/>
    </font>
    <font>
      <b/>
      <u/>
      <sz val="14"/>
      <color rgb="FF005298"/>
      <name val="Arial"/>
      <family val="2"/>
    </font>
    <font>
      <b/>
      <u/>
      <sz val="14"/>
      <color theme="1"/>
      <name val="Arial"/>
      <family val="2"/>
    </font>
    <font>
      <strike/>
      <sz val="12"/>
      <name val="Arial"/>
      <family val="2"/>
    </font>
    <font>
      <sz val="14"/>
      <color theme="1"/>
      <name val="Arial"/>
      <family val="2"/>
    </font>
    <font>
      <u/>
      <sz val="14"/>
      <color theme="1"/>
      <name val="Arial"/>
      <family val="2"/>
    </font>
    <font>
      <u/>
      <sz val="11"/>
      <name val="Arial"/>
      <family val="2"/>
    </font>
    <font>
      <u/>
      <sz val="12"/>
      <name val="Arial"/>
      <family val="2"/>
    </font>
    <font>
      <u/>
      <sz val="11"/>
      <color theme="1"/>
      <name val="Arial"/>
      <family val="2"/>
    </font>
    <font>
      <b/>
      <sz val="11"/>
      <color rgb="FF005298"/>
      <name val="Arial"/>
      <family val="2"/>
    </font>
    <font>
      <b/>
      <sz val="10"/>
      <color rgb="FF005298"/>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rgb="FFCBD6E3"/>
        <bgColor indexed="64"/>
      </patternFill>
    </fill>
    <fill>
      <patternFill patternType="solid">
        <fgColor rgb="FF0A419B"/>
        <bgColor indexed="64"/>
      </patternFill>
    </fill>
    <fill>
      <patternFill patternType="solid">
        <fgColor rgb="FFD3E3F1"/>
        <bgColor indexed="64"/>
      </patternFill>
    </fill>
    <fill>
      <patternFill patternType="solid">
        <fgColor theme="4" tint="0.79998168889431442"/>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style="medium">
        <color rgb="FF005298"/>
      </left>
      <right style="medium">
        <color rgb="FF005298"/>
      </right>
      <top style="medium">
        <color rgb="FF005298"/>
      </top>
      <bottom style="medium">
        <color rgb="FF005298"/>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13">
    <xf numFmtId="0" fontId="0" fillId="0" borderId="0"/>
    <xf numFmtId="0" fontId="11" fillId="0" borderId="0"/>
    <xf numFmtId="9" fontId="9" fillId="0" borderId="0" applyFont="0" applyFill="0" applyBorder="0" applyAlignment="0" applyProtection="0"/>
    <xf numFmtId="9" fontId="1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9" fillId="0" borderId="0"/>
    <xf numFmtId="0" fontId="14" fillId="0" borderId="0" applyNumberFormat="0" applyFill="0" applyBorder="0" applyAlignment="0" applyProtection="0"/>
    <xf numFmtId="0" fontId="9" fillId="0" borderId="0"/>
    <xf numFmtId="0" fontId="9" fillId="0" borderId="0"/>
    <xf numFmtId="0" fontId="9" fillId="0" borderId="0"/>
    <xf numFmtId="0" fontId="9" fillId="0" borderId="0"/>
    <xf numFmtId="43" fontId="9" fillId="0" borderId="0" applyFont="0" applyFill="0" applyBorder="0" applyAlignment="0" applyProtection="0"/>
  </cellStyleXfs>
  <cellXfs count="339">
    <xf numFmtId="0" fontId="0" fillId="0" borderId="0" xfId="0"/>
    <xf numFmtId="0" fontId="15" fillId="2" borderId="0" xfId="0" applyFont="1" applyFill="1" applyAlignment="1">
      <alignment horizontal="center" vertical="center"/>
    </xf>
    <xf numFmtId="0" fontId="12" fillId="0" borderId="2" xfId="0" applyFont="1" applyFill="1" applyBorder="1" applyAlignment="1">
      <alignment horizontal="left" vertical="center" wrapText="1"/>
    </xf>
    <xf numFmtId="0" fontId="12" fillId="6" borderId="2" xfId="0" applyFont="1" applyFill="1" applyBorder="1" applyAlignment="1">
      <alignment horizontal="center" vertical="center" wrapText="1"/>
    </xf>
    <xf numFmtId="0" fontId="15" fillId="0" borderId="0" xfId="0" applyFont="1" applyFill="1" applyBorder="1" applyAlignment="1">
      <alignment vertical="center"/>
    </xf>
    <xf numFmtId="0" fontId="12" fillId="0" borderId="4" xfId="0" applyFont="1" applyFill="1" applyBorder="1" applyAlignment="1">
      <alignment horizontal="left" vertical="center" wrapText="1"/>
    </xf>
    <xf numFmtId="0" fontId="12" fillId="6" borderId="2" xfId="0" applyFont="1" applyFill="1" applyBorder="1" applyAlignment="1">
      <alignment vertical="center" wrapText="1"/>
    </xf>
    <xf numFmtId="0" fontId="15" fillId="0" borderId="0" xfId="0" applyFont="1" applyFill="1" applyBorder="1"/>
    <xf numFmtId="0" fontId="26" fillId="0" borderId="6" xfId="0" applyFont="1" applyBorder="1" applyAlignment="1">
      <alignment vertical="center" wrapText="1"/>
    </xf>
    <xf numFmtId="0" fontId="15" fillId="0" borderId="6" xfId="0" applyFont="1" applyBorder="1" applyAlignment="1">
      <alignment vertical="center" wrapText="1"/>
    </xf>
    <xf numFmtId="0" fontId="25" fillId="0" borderId="6" xfId="0" applyFont="1" applyBorder="1" applyAlignment="1">
      <alignment vertical="center" wrapText="1"/>
    </xf>
    <xf numFmtId="0" fontId="12" fillId="0" borderId="2" xfId="0" applyFont="1" applyFill="1" applyBorder="1" applyAlignment="1">
      <alignment horizontal="center" vertical="center" wrapText="1"/>
    </xf>
    <xf numFmtId="0" fontId="12" fillId="0" borderId="6" xfId="0" applyFont="1" applyFill="1" applyBorder="1" applyAlignment="1">
      <alignment horizontal="left" vertical="center" wrapText="1"/>
    </xf>
    <xf numFmtId="0" fontId="26" fillId="3" borderId="6" xfId="0" applyFont="1" applyFill="1" applyBorder="1" applyAlignment="1">
      <alignment vertical="center" wrapText="1"/>
    </xf>
    <xf numFmtId="0" fontId="26" fillId="0" borderId="4" xfId="0" applyFont="1" applyBorder="1" applyAlignment="1">
      <alignment vertical="center" wrapText="1"/>
    </xf>
    <xf numFmtId="3" fontId="12" fillId="6" borderId="2" xfId="0" applyNumberFormat="1" applyFont="1" applyFill="1" applyBorder="1" applyAlignment="1">
      <alignment horizontal="center" vertical="center" wrapText="1"/>
    </xf>
    <xf numFmtId="0" fontId="22" fillId="0" borderId="0" xfId="0" applyFont="1" applyFill="1" applyAlignment="1">
      <alignment vertical="center"/>
    </xf>
    <xf numFmtId="0" fontId="20" fillId="0" borderId="0" xfId="0" applyFont="1" applyFill="1" applyAlignment="1">
      <alignment horizontal="left" vertical="center"/>
    </xf>
    <xf numFmtId="0" fontId="22" fillId="0" borderId="0" xfId="0" applyFont="1" applyFill="1" applyAlignment="1">
      <alignment vertical="center" wrapText="1"/>
    </xf>
    <xf numFmtId="0" fontId="29" fillId="0" borderId="0" xfId="0" applyFont="1" applyFill="1" applyAlignment="1">
      <alignment horizontal="center" vertical="center"/>
    </xf>
    <xf numFmtId="0" fontId="20" fillId="0" borderId="0" xfId="0" applyFont="1" applyFill="1" applyAlignment="1">
      <alignment horizontal="center" vertical="center"/>
    </xf>
    <xf numFmtId="0" fontId="22" fillId="0" borderId="0" xfId="0" applyFont="1" applyFill="1" applyAlignment="1">
      <alignment horizontal="left" vertical="center"/>
    </xf>
    <xf numFmtId="0" fontId="24" fillId="0" borderId="0" xfId="0" applyFont="1" applyFill="1" applyAlignment="1">
      <alignment horizontal="left"/>
    </xf>
    <xf numFmtId="0" fontId="24" fillId="0" borderId="0" xfId="0" applyFont="1" applyFill="1" applyAlignment="1">
      <alignment horizontal="left" wrapText="1"/>
    </xf>
    <xf numFmtId="0" fontId="22" fillId="0" borderId="9" xfId="0" applyFont="1" applyFill="1" applyBorder="1" applyAlignment="1">
      <alignment horizontal="right" wrapText="1"/>
    </xf>
    <xf numFmtId="0" fontId="23" fillId="0" borderId="9" xfId="7" applyFont="1" applyFill="1" applyBorder="1" applyAlignment="1">
      <alignment vertical="center" wrapText="1"/>
    </xf>
    <xf numFmtId="0" fontId="22" fillId="0" borderId="9" xfId="0" applyFont="1" applyFill="1" applyBorder="1" applyAlignment="1">
      <alignment horizontal="left" wrapText="1"/>
    </xf>
    <xf numFmtId="0" fontId="22" fillId="0" borderId="0" xfId="0" applyFont="1" applyFill="1" applyAlignment="1">
      <alignment horizontal="right" vertical="center"/>
    </xf>
    <xf numFmtId="0" fontId="30" fillId="0" borderId="2"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28" fillId="7" borderId="1" xfId="0" applyFont="1" applyFill="1" applyBorder="1" applyAlignment="1">
      <alignment horizontal="left" vertical="center" wrapText="1"/>
    </xf>
    <xf numFmtId="0" fontId="28" fillId="7" borderId="7" xfId="0" applyFont="1" applyFill="1" applyBorder="1" applyAlignment="1">
      <alignment horizontal="left" vertical="center" wrapText="1"/>
    </xf>
    <xf numFmtId="0" fontId="28" fillId="7" borderId="7" xfId="0" applyFont="1" applyFill="1" applyBorder="1" applyAlignment="1">
      <alignment horizontal="left" vertical="center"/>
    </xf>
    <xf numFmtId="0" fontId="28" fillId="7" borderId="5" xfId="0" applyFont="1" applyFill="1" applyBorder="1" applyAlignment="1">
      <alignment horizontal="left" vertical="center"/>
    </xf>
    <xf numFmtId="0" fontId="28" fillId="7" borderId="2"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28" fillId="7" borderId="13"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33" fillId="0" borderId="0" xfId="0" applyFont="1" applyFill="1" applyAlignment="1">
      <alignment vertical="center"/>
    </xf>
    <xf numFmtId="0" fontId="32" fillId="0" borderId="2" xfId="0" applyFont="1" applyFill="1" applyBorder="1" applyAlignment="1">
      <alignment vertical="center" wrapText="1"/>
    </xf>
    <xf numFmtId="0" fontId="32" fillId="8" borderId="3" xfId="0" applyFont="1" applyFill="1" applyBorder="1" applyAlignment="1">
      <alignment vertical="center" wrapText="1"/>
    </xf>
    <xf numFmtId="0" fontId="15" fillId="0" borderId="0" xfId="0" applyFont="1" applyFill="1" applyAlignment="1">
      <alignment vertical="center"/>
    </xf>
    <xf numFmtId="0" fontId="18" fillId="7" borderId="6" xfId="0" applyFont="1" applyFill="1" applyBorder="1" applyAlignment="1">
      <alignment horizontal="left" vertical="center" wrapText="1"/>
    </xf>
    <xf numFmtId="0" fontId="32" fillId="3" borderId="3" xfId="0" applyFont="1" applyFill="1" applyBorder="1" applyAlignment="1">
      <alignment horizontal="center" vertical="center" wrapText="1"/>
    </xf>
    <xf numFmtId="0" fontId="32" fillId="8" borderId="2" xfId="0" applyFont="1" applyFill="1" applyBorder="1" applyAlignment="1">
      <alignment vertical="center" wrapText="1"/>
    </xf>
    <xf numFmtId="0" fontId="16" fillId="0" borderId="0" xfId="0" applyFont="1" applyFill="1" applyBorder="1" applyAlignment="1">
      <alignment vertical="center"/>
    </xf>
    <xf numFmtId="0" fontId="15" fillId="0" borderId="0" xfId="0" applyFont="1" applyFill="1" applyAlignment="1">
      <alignment horizontal="center" vertical="center"/>
    </xf>
    <xf numFmtId="9" fontId="15" fillId="0" borderId="0" xfId="11" applyNumberFormat="1" applyFont="1" applyFill="1" applyAlignment="1">
      <alignment horizontal="center" vertical="center"/>
    </xf>
    <xf numFmtId="9" fontId="15" fillId="0" borderId="0" xfId="0" applyNumberFormat="1" applyFont="1" applyFill="1" applyAlignment="1">
      <alignment vertical="center"/>
    </xf>
    <xf numFmtId="0" fontId="15" fillId="0" borderId="0" xfId="0" applyFont="1" applyFill="1" applyBorder="1" applyAlignment="1">
      <alignment horizontal="center" vertical="center" wrapText="1"/>
    </xf>
    <xf numFmtId="0" fontId="32" fillId="0" borderId="2" xfId="0" applyFont="1" applyFill="1" applyBorder="1" applyAlignment="1">
      <alignment vertical="center"/>
    </xf>
    <xf numFmtId="0" fontId="12" fillId="0" borderId="14" xfId="0" applyFont="1" applyFill="1" applyBorder="1" applyAlignment="1">
      <alignment vertical="center" wrapText="1"/>
    </xf>
    <xf numFmtId="0" fontId="12" fillId="0" borderId="15" xfId="0" applyFont="1" applyFill="1" applyBorder="1" applyAlignment="1">
      <alignment vertical="center" wrapText="1"/>
    </xf>
    <xf numFmtId="3" fontId="12" fillId="3" borderId="2" xfId="0" applyNumberFormat="1" applyFont="1" applyFill="1" applyBorder="1" applyAlignment="1">
      <alignment horizontal="center" vertical="center" wrapText="1"/>
    </xf>
    <xf numFmtId="3" fontId="12" fillId="4" borderId="2" xfId="0" applyNumberFormat="1" applyFont="1" applyFill="1" applyBorder="1" applyAlignment="1">
      <alignment horizontal="center" vertical="center" wrapText="1"/>
    </xf>
    <xf numFmtId="0" fontId="12" fillId="0" borderId="2" xfId="0" quotePrefix="1" applyFont="1" applyFill="1" applyBorder="1" applyAlignment="1">
      <alignment vertical="center" wrapText="1"/>
    </xf>
    <xf numFmtId="0" fontId="19" fillId="0" borderId="14" xfId="0" quotePrefix="1" applyFont="1" applyFill="1" applyBorder="1" applyAlignment="1">
      <alignment horizontal="right" vertical="center" wrapText="1"/>
    </xf>
    <xf numFmtId="0" fontId="19" fillId="0" borderId="16" xfId="0" quotePrefix="1" applyFont="1" applyFill="1" applyBorder="1" applyAlignment="1">
      <alignment horizontal="right" vertical="center" wrapText="1"/>
    </xf>
    <xf numFmtId="3" fontId="19" fillId="4" borderId="14" xfId="0" applyNumberFormat="1" applyFont="1" applyFill="1" applyBorder="1" applyAlignment="1">
      <alignment horizontal="center" vertical="center" wrapText="1"/>
    </xf>
    <xf numFmtId="3" fontId="19" fillId="4" borderId="15" xfId="0" applyNumberFormat="1" applyFont="1" applyFill="1" applyBorder="1" applyAlignment="1">
      <alignment horizontal="center" vertical="center" wrapText="1"/>
    </xf>
    <xf numFmtId="3" fontId="19" fillId="4" borderId="16" xfId="0" applyNumberFormat="1" applyFont="1" applyFill="1" applyBorder="1" applyAlignment="1">
      <alignment horizontal="center" vertical="center" wrapText="1"/>
    </xf>
    <xf numFmtId="0" fontId="35" fillId="0" borderId="2" xfId="0" applyFont="1" applyFill="1" applyBorder="1" applyAlignment="1">
      <alignment vertical="center" wrapText="1"/>
    </xf>
    <xf numFmtId="0" fontId="35" fillId="0" borderId="2" xfId="0" applyFont="1" applyFill="1" applyBorder="1" applyAlignment="1">
      <alignment horizontal="center" vertical="center" wrapText="1"/>
    </xf>
    <xf numFmtId="0" fontId="17" fillId="3" borderId="2" xfId="0" applyFont="1" applyFill="1" applyBorder="1" applyAlignment="1">
      <alignment vertical="center" wrapText="1"/>
    </xf>
    <xf numFmtId="0" fontId="34" fillId="0" borderId="0" xfId="0" applyFont="1" applyFill="1" applyAlignment="1">
      <alignment horizontal="left" vertical="center"/>
    </xf>
    <xf numFmtId="0" fontId="35" fillId="0" borderId="14" xfId="0" quotePrefix="1" applyFont="1" applyFill="1" applyBorder="1" applyAlignment="1">
      <alignment horizontal="right" vertical="center" wrapText="1"/>
    </xf>
    <xf numFmtId="0" fontId="35" fillId="0" borderId="15" xfId="0" quotePrefix="1" applyFont="1" applyFill="1" applyBorder="1" applyAlignment="1">
      <alignment horizontal="right" vertical="center" wrapText="1"/>
    </xf>
    <xf numFmtId="0" fontId="35" fillId="0" borderId="16" xfId="0" quotePrefix="1" applyFont="1" applyFill="1" applyBorder="1" applyAlignment="1">
      <alignment horizontal="right" vertical="center" wrapText="1"/>
    </xf>
    <xf numFmtId="0" fontId="36" fillId="0" borderId="2" xfId="0" applyFont="1" applyFill="1" applyBorder="1" applyAlignment="1">
      <alignment vertical="center" wrapText="1"/>
    </xf>
    <xf numFmtId="164" fontId="12" fillId="3" borderId="2" xfId="2" applyNumberFormat="1" applyFont="1" applyFill="1" applyBorder="1" applyAlignment="1">
      <alignment horizontal="center" vertical="center" wrapText="1"/>
    </xf>
    <xf numFmtId="164" fontId="19" fillId="4" borderId="14" xfId="2" applyNumberFormat="1" applyFont="1" applyFill="1" applyBorder="1" applyAlignment="1">
      <alignment horizontal="center" vertical="center" wrapText="1"/>
    </xf>
    <xf numFmtId="164" fontId="19" fillId="4" borderId="16" xfId="2" applyNumberFormat="1" applyFont="1" applyFill="1" applyBorder="1" applyAlignment="1">
      <alignment horizontal="center" vertical="center" wrapText="1"/>
    </xf>
    <xf numFmtId="0" fontId="27" fillId="0" borderId="6" xfId="7" applyFont="1" applyFill="1" applyBorder="1" applyAlignment="1">
      <alignment horizontal="left" vertical="center" wrapText="1"/>
    </xf>
    <xf numFmtId="0" fontId="30" fillId="0" borderId="3" xfId="0" applyFont="1" applyFill="1" applyBorder="1" applyAlignment="1">
      <alignment horizontal="center" vertical="center" wrapText="1"/>
    </xf>
    <xf numFmtId="0" fontId="37" fillId="3" borderId="0" xfId="10" applyFont="1" applyFill="1" applyAlignment="1">
      <alignment vertical="center" wrapText="1"/>
    </xf>
    <xf numFmtId="0" fontId="28" fillId="7" borderId="3" xfId="0" applyFont="1" applyFill="1" applyBorder="1" applyAlignment="1">
      <alignment horizontal="center" vertical="center" wrapText="1"/>
    </xf>
    <xf numFmtId="0" fontId="15" fillId="4" borderId="14" xfId="0" applyNumberFormat="1" applyFont="1" applyFill="1" applyBorder="1" applyAlignment="1">
      <alignment horizontal="center" vertical="center"/>
    </xf>
    <xf numFmtId="0" fontId="15" fillId="4" borderId="15" xfId="0" applyNumberFormat="1" applyFont="1" applyFill="1" applyBorder="1" applyAlignment="1">
      <alignment horizontal="center" vertical="center"/>
    </xf>
    <xf numFmtId="0" fontId="15" fillId="4" borderId="16" xfId="0" applyNumberFormat="1" applyFont="1" applyFill="1" applyBorder="1" applyAlignment="1">
      <alignment horizontal="center" vertical="center"/>
    </xf>
    <xf numFmtId="0" fontId="15" fillId="4" borderId="2" xfId="0" applyNumberFormat="1" applyFont="1" applyFill="1" applyBorder="1" applyAlignment="1">
      <alignment horizontal="center" vertical="center"/>
    </xf>
    <xf numFmtId="0" fontId="15" fillId="4" borderId="2" xfId="0" applyNumberFormat="1" applyFont="1" applyFill="1" applyBorder="1" applyAlignment="1">
      <alignment horizontal="left" vertical="center" wrapText="1"/>
    </xf>
    <xf numFmtId="0" fontId="15" fillId="4" borderId="14" xfId="0" applyNumberFormat="1" applyFont="1" applyFill="1" applyBorder="1" applyAlignment="1">
      <alignment horizontal="left" vertical="center" wrapText="1"/>
    </xf>
    <xf numFmtId="0" fontId="15" fillId="4" borderId="15" xfId="0" applyNumberFormat="1" applyFont="1" applyFill="1" applyBorder="1" applyAlignment="1">
      <alignment horizontal="left" vertical="center" wrapText="1"/>
    </xf>
    <xf numFmtId="0" fontId="28" fillId="7" borderId="7" xfId="10" applyFont="1" applyFill="1" applyBorder="1" applyAlignment="1">
      <alignment horizontal="center" vertical="center"/>
    </xf>
    <xf numFmtId="0" fontId="12" fillId="4" borderId="16" xfId="2" applyNumberFormat="1" applyFont="1" applyFill="1" applyBorder="1" applyAlignment="1">
      <alignment horizontal="center" vertical="center" wrapText="1"/>
    </xf>
    <xf numFmtId="0" fontId="22" fillId="0" borderId="0" xfId="0" applyFont="1" applyFill="1" applyBorder="1" applyAlignment="1">
      <alignment horizontal="left" wrapText="1"/>
    </xf>
    <xf numFmtId="0" fontId="12" fillId="4" borderId="15" xfId="0" applyFont="1" applyFill="1" applyBorder="1" applyAlignment="1">
      <alignment vertical="center" wrapText="1"/>
    </xf>
    <xf numFmtId="0" fontId="12" fillId="4" borderId="16" xfId="0" applyFont="1" applyFill="1" applyBorder="1" applyAlignment="1">
      <alignment vertical="center" wrapText="1"/>
    </xf>
    <xf numFmtId="10" fontId="15" fillId="0" borderId="0" xfId="0" applyNumberFormat="1" applyFont="1" applyFill="1" applyBorder="1" applyAlignment="1">
      <alignment vertical="center"/>
    </xf>
    <xf numFmtId="0" fontId="28" fillId="7" borderId="3"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2" fillId="3" borderId="2" xfId="0" applyFont="1" applyFill="1" applyBorder="1" applyAlignment="1">
      <alignment vertical="center" wrapText="1"/>
    </xf>
    <xf numFmtId="0" fontId="8" fillId="0" borderId="2" xfId="0" applyFont="1" applyFill="1" applyBorder="1" applyAlignment="1">
      <alignment horizontal="left" vertical="center" wrapText="1"/>
    </xf>
    <xf numFmtId="0" fontId="12" fillId="4" borderId="14" xfId="2" applyNumberFormat="1" applyFont="1" applyFill="1" applyBorder="1" applyAlignment="1">
      <alignment horizontal="center" vertical="center" wrapText="1"/>
    </xf>
    <xf numFmtId="0" fontId="12" fillId="4" borderId="15" xfId="2" applyNumberFormat="1" applyFont="1" applyFill="1" applyBorder="1" applyAlignment="1">
      <alignment horizontal="center" vertical="center" wrapText="1"/>
    </xf>
    <xf numFmtId="0" fontId="35" fillId="0" borderId="1" xfId="0" applyFont="1" applyFill="1" applyBorder="1" applyAlignment="1">
      <alignment horizontal="right" vertical="center" wrapText="1"/>
    </xf>
    <xf numFmtId="0" fontId="28" fillId="7" borderId="18" xfId="0" applyFont="1" applyFill="1" applyBorder="1" applyAlignment="1">
      <alignment horizontal="center" vertical="center" wrapText="1"/>
    </xf>
    <xf numFmtId="0" fontId="30" fillId="0" borderId="18" xfId="0" applyFont="1" applyFill="1" applyBorder="1" applyAlignment="1">
      <alignment horizontal="center" vertical="center" wrapText="1"/>
    </xf>
    <xf numFmtId="9" fontId="39" fillId="3" borderId="9" xfId="11" applyNumberFormat="1" applyFont="1" applyFill="1" applyBorder="1" applyAlignment="1">
      <alignment vertical="center" wrapText="1"/>
    </xf>
    <xf numFmtId="9" fontId="39" fillId="3" borderId="0" xfId="11" applyNumberFormat="1" applyFont="1" applyFill="1" applyAlignment="1">
      <alignment vertical="center" wrapText="1"/>
    </xf>
    <xf numFmtId="9" fontId="39" fillId="3" borderId="0" xfId="11" applyNumberFormat="1" applyFont="1" applyFill="1" applyAlignment="1">
      <alignment horizontal="left" vertical="center"/>
    </xf>
    <xf numFmtId="0" fontId="15" fillId="3" borderId="0" xfId="0" applyFont="1" applyFill="1" applyAlignment="1">
      <alignment vertical="center"/>
    </xf>
    <xf numFmtId="0" fontId="22" fillId="4" borderId="2" xfId="0" applyNumberFormat="1" applyFont="1" applyFill="1" applyBorder="1" applyAlignment="1">
      <alignment horizontal="left" vertical="center" wrapText="1"/>
    </xf>
    <xf numFmtId="0" fontId="22" fillId="4" borderId="3" xfId="0" applyNumberFormat="1" applyFont="1" applyFill="1" applyBorder="1" applyAlignment="1" applyProtection="1">
      <alignment horizontal="left" vertical="center" wrapText="1"/>
    </xf>
    <xf numFmtId="0" fontId="22" fillId="4" borderId="4" xfId="0" applyNumberFormat="1" applyFont="1" applyFill="1" applyBorder="1" applyAlignment="1">
      <alignment horizontal="left" vertical="center" wrapText="1"/>
    </xf>
    <xf numFmtId="0" fontId="22" fillId="4" borderId="3" xfId="0" applyNumberFormat="1" applyFont="1" applyFill="1" applyBorder="1" applyAlignment="1">
      <alignment horizontal="left" vertical="center" wrapText="1"/>
    </xf>
    <xf numFmtId="0" fontId="15" fillId="4" borderId="14" xfId="0" applyNumberFormat="1" applyFont="1" applyFill="1" applyBorder="1" applyAlignment="1">
      <alignment horizontal="center" vertical="center" wrapText="1"/>
    </xf>
    <xf numFmtId="0" fontId="15" fillId="4" borderId="15" xfId="0" applyNumberFormat="1" applyFont="1" applyFill="1" applyBorder="1" applyAlignment="1">
      <alignment horizontal="center" vertical="center" wrapText="1"/>
    </xf>
    <xf numFmtId="0" fontId="15" fillId="4" borderId="16" xfId="0" applyNumberFormat="1" applyFont="1" applyFill="1" applyBorder="1" applyAlignment="1">
      <alignment horizontal="center" vertical="center" wrapText="1"/>
    </xf>
    <xf numFmtId="0" fontId="22" fillId="4" borderId="4" xfId="0" applyNumberFormat="1" applyFont="1" applyFill="1" applyBorder="1" applyAlignment="1" applyProtection="1">
      <alignment horizontal="left" vertical="center" wrapText="1"/>
    </xf>
    <xf numFmtId="0" fontId="27" fillId="2" borderId="2" xfId="7" applyNumberFormat="1" applyFont="1" applyFill="1" applyBorder="1" applyAlignment="1">
      <alignment horizontal="center" vertical="center" wrapText="1"/>
    </xf>
    <xf numFmtId="0" fontId="31" fillId="0" borderId="0" xfId="10" applyFont="1" applyFill="1" applyAlignment="1">
      <alignment horizontal="center" vertical="center" wrapText="1"/>
    </xf>
    <xf numFmtId="0" fontId="32" fillId="3" borderId="2" xfId="0" applyFont="1" applyFill="1" applyBorder="1" applyAlignment="1">
      <alignment horizontal="center" vertical="center" wrapText="1"/>
    </xf>
    <xf numFmtId="0" fontId="15" fillId="4" borderId="2" xfId="0" applyNumberFormat="1" applyFont="1" applyFill="1" applyBorder="1" applyAlignment="1">
      <alignment horizontal="center" vertical="center" wrapText="1"/>
    </xf>
    <xf numFmtId="0" fontId="30" fillId="0" borderId="6" xfId="0" applyFont="1" applyFill="1" applyBorder="1" applyAlignment="1">
      <alignment horizontal="center" vertical="center" wrapText="1"/>
    </xf>
    <xf numFmtId="0" fontId="22" fillId="4" borderId="6"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15" fillId="0" borderId="0" xfId="10" applyFont="1" applyFill="1" applyAlignment="1">
      <alignment vertical="center"/>
    </xf>
    <xf numFmtId="0" fontId="32" fillId="3" borderId="0" xfId="0" applyFont="1" applyFill="1" applyBorder="1" applyAlignment="1">
      <alignment vertical="center" wrapText="1"/>
    </xf>
    <xf numFmtId="0" fontId="15" fillId="2" borderId="0" xfId="10" applyFont="1" applyFill="1" applyAlignment="1">
      <alignment horizontal="center" vertical="center"/>
    </xf>
    <xf numFmtId="0" fontId="15" fillId="2" borderId="0" xfId="10" applyFont="1" applyFill="1" applyAlignment="1">
      <alignment vertical="center"/>
    </xf>
    <xf numFmtId="0" fontId="32" fillId="3" borderId="3" xfId="0" applyFont="1" applyFill="1" applyBorder="1" applyAlignment="1">
      <alignment vertical="center" wrapText="1"/>
    </xf>
    <xf numFmtId="0" fontId="32" fillId="0" borderId="3" xfId="0" applyFont="1" applyFill="1" applyBorder="1" applyAlignment="1">
      <alignment horizontal="center" vertical="center" wrapText="1"/>
    </xf>
    <xf numFmtId="10" fontId="12" fillId="6" borderId="2" xfId="2" applyNumberFormat="1" applyFont="1" applyFill="1" applyBorder="1" applyAlignment="1">
      <alignment horizontal="center" vertical="center" wrapText="1"/>
    </xf>
    <xf numFmtId="0" fontId="15" fillId="0" borderId="0" xfId="10" applyFont="1" applyFill="1" applyAlignment="1">
      <alignment horizontal="center" vertical="center"/>
    </xf>
    <xf numFmtId="0" fontId="15" fillId="0" borderId="0" xfId="10" applyFont="1" applyFill="1" applyAlignment="1">
      <alignment horizontal="right" vertical="center"/>
    </xf>
    <xf numFmtId="0" fontId="12" fillId="3" borderId="14" xfId="0" applyFont="1" applyFill="1" applyBorder="1" applyAlignment="1">
      <alignment vertical="center" wrapText="1"/>
    </xf>
    <xf numFmtId="0" fontId="12" fillId="3" borderId="16" xfId="0" applyFont="1" applyFill="1" applyBorder="1" applyAlignment="1">
      <alignment vertical="center" wrapText="1"/>
    </xf>
    <xf numFmtId="10" fontId="12" fillId="4" borderId="15" xfId="2" applyNumberFormat="1" applyFont="1" applyFill="1" applyBorder="1" applyAlignment="1">
      <alignment horizontal="center" vertical="center" wrapText="1"/>
    </xf>
    <xf numFmtId="10" fontId="12" fillId="4" borderId="14" xfId="2" applyNumberFormat="1" applyFont="1" applyFill="1" applyBorder="1" applyAlignment="1">
      <alignment horizontal="center" vertical="center" wrapText="1"/>
    </xf>
    <xf numFmtId="10" fontId="12" fillId="4" borderId="16" xfId="2" applyNumberFormat="1" applyFont="1" applyFill="1" applyBorder="1" applyAlignment="1">
      <alignment horizontal="center" vertical="center" wrapText="1"/>
    </xf>
    <xf numFmtId="0" fontId="12" fillId="3" borderId="2" xfId="0" applyFont="1" applyFill="1" applyBorder="1" applyAlignment="1">
      <alignment vertical="center" wrapText="1"/>
    </xf>
    <xf numFmtId="10" fontId="12" fillId="4" borderId="2" xfId="2" applyNumberFormat="1" applyFont="1" applyFill="1" applyBorder="1" applyAlignment="1">
      <alignment horizontal="center" vertical="center" wrapText="1"/>
    </xf>
    <xf numFmtId="1" fontId="12" fillId="4" borderId="2" xfId="2" applyNumberFormat="1" applyFont="1" applyFill="1" applyBorder="1" applyAlignment="1">
      <alignment horizontal="center" vertical="center" wrapText="1"/>
    </xf>
    <xf numFmtId="164" fontId="12" fillId="4" borderId="2" xfId="2" applyNumberFormat="1" applyFont="1" applyFill="1" applyBorder="1" applyAlignment="1">
      <alignment horizontal="center" vertical="center" wrapText="1"/>
    </xf>
    <xf numFmtId="0" fontId="12" fillId="4" borderId="19" xfId="10" applyFont="1" applyFill="1" applyBorder="1" applyAlignment="1">
      <alignment horizontal="left" vertical="center" wrapText="1"/>
    </xf>
    <xf numFmtId="10" fontId="12" fillId="4" borderId="14" xfId="10" applyNumberFormat="1" applyFont="1" applyFill="1" applyBorder="1" applyAlignment="1">
      <alignment horizontal="center" vertical="center" wrapText="1"/>
    </xf>
    <xf numFmtId="0" fontId="12" fillId="4" borderId="20" xfId="10" applyNumberFormat="1" applyFont="1" applyFill="1" applyBorder="1" applyAlignment="1">
      <alignment horizontal="center" vertical="center" wrapText="1"/>
    </xf>
    <xf numFmtId="0" fontId="12" fillId="4" borderId="21" xfId="10" applyFont="1" applyFill="1" applyBorder="1" applyAlignment="1">
      <alignment horizontal="left" vertical="center" wrapText="1"/>
    </xf>
    <xf numFmtId="10" fontId="12" fillId="4" borderId="15" xfId="10" applyNumberFormat="1" applyFont="1" applyFill="1" applyBorder="1" applyAlignment="1">
      <alignment horizontal="center" vertical="center" wrapText="1"/>
    </xf>
    <xf numFmtId="0" fontId="12" fillId="4" borderId="22" xfId="10" applyNumberFormat="1" applyFont="1" applyFill="1" applyBorder="1" applyAlignment="1">
      <alignment horizontal="center" vertical="center" wrapText="1"/>
    </xf>
    <xf numFmtId="0" fontId="12" fillId="4" borderId="23" xfId="10" applyFont="1" applyFill="1" applyBorder="1" applyAlignment="1">
      <alignment horizontal="left" vertical="center" wrapText="1"/>
    </xf>
    <xf numFmtId="10" fontId="12" fillId="4" borderId="16" xfId="10" applyNumberFormat="1" applyFont="1" applyFill="1" applyBorder="1" applyAlignment="1">
      <alignment horizontal="center" vertical="center" wrapText="1"/>
    </xf>
    <xf numFmtId="0" fontId="12" fillId="4" borderId="24" xfId="10" applyNumberFormat="1" applyFont="1" applyFill="1" applyBorder="1" applyAlignment="1">
      <alignment horizontal="center" vertical="center" wrapText="1"/>
    </xf>
    <xf numFmtId="0" fontId="15" fillId="0" borderId="0" xfId="10" applyFont="1" applyFill="1" applyAlignment="1">
      <alignment horizontal="left" vertical="center"/>
    </xf>
    <xf numFmtId="0" fontId="15" fillId="0" borderId="14" xfId="0" applyFont="1" applyFill="1" applyBorder="1" applyAlignment="1">
      <alignment horizontal="left" vertical="center" wrapText="1"/>
    </xf>
    <xf numFmtId="0" fontId="12" fillId="0" borderId="14" xfId="0" applyFont="1" applyFill="1" applyBorder="1" applyAlignment="1">
      <alignment horizontal="center" vertical="center" wrapText="1"/>
    </xf>
    <xf numFmtId="0" fontId="15" fillId="4" borderId="15" xfId="0" applyNumberFormat="1" applyFont="1" applyFill="1" applyBorder="1" applyAlignment="1" applyProtection="1">
      <alignment horizontal="left" vertical="center" wrapText="1"/>
    </xf>
    <xf numFmtId="0" fontId="15" fillId="4" borderId="16" xfId="0" applyNumberFormat="1" applyFont="1" applyFill="1" applyBorder="1" applyAlignment="1" applyProtection="1">
      <alignment horizontal="left" vertical="center" wrapText="1"/>
    </xf>
    <xf numFmtId="0" fontId="16" fillId="2" borderId="0" xfId="10" applyFont="1" applyFill="1" applyAlignment="1">
      <alignment vertical="center"/>
    </xf>
    <xf numFmtId="0" fontId="12" fillId="3" borderId="0" xfId="10" applyFont="1" applyFill="1" applyBorder="1" applyAlignment="1">
      <alignment horizontal="center" vertical="center" wrapText="1"/>
    </xf>
    <xf numFmtId="0" fontId="16" fillId="2" borderId="0" xfId="10" applyFont="1" applyFill="1" applyBorder="1" applyAlignment="1">
      <alignment vertical="center"/>
    </xf>
    <xf numFmtId="0" fontId="12" fillId="3" borderId="2" xfId="10" applyFont="1" applyFill="1" applyBorder="1" applyAlignment="1">
      <alignment horizontal="left" vertical="center" wrapText="1"/>
    </xf>
    <xf numFmtId="0" fontId="35" fillId="3" borderId="2" xfId="10" quotePrefix="1" applyFont="1" applyFill="1" applyBorder="1" applyAlignment="1">
      <alignment horizontal="left" vertical="center" wrapText="1"/>
    </xf>
    <xf numFmtId="0" fontId="12" fillId="3" borderId="2" xfId="10" quotePrefix="1" applyFont="1" applyFill="1" applyBorder="1" applyAlignment="1">
      <alignment horizontal="left" vertical="center" wrapText="1"/>
    </xf>
    <xf numFmtId="0" fontId="15" fillId="4" borderId="2" xfId="10" applyNumberFormat="1" applyFont="1" applyFill="1" applyBorder="1" applyAlignment="1">
      <alignment horizontal="center" vertical="center" wrapText="1"/>
    </xf>
    <xf numFmtId="164" fontId="15" fillId="2" borderId="0" xfId="2" applyNumberFormat="1" applyFont="1" applyFill="1" applyAlignment="1">
      <alignment vertical="center"/>
    </xf>
    <xf numFmtId="0" fontId="12" fillId="4" borderId="2" xfId="10" applyFont="1" applyFill="1" applyBorder="1" applyAlignment="1">
      <alignment horizontal="left" vertical="center" wrapText="1"/>
    </xf>
    <xf numFmtId="0" fontId="6"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0" fillId="0" borderId="3"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7" fillId="2" borderId="3" xfId="7" applyNumberFormat="1" applyFont="1" applyFill="1" applyBorder="1" applyAlignment="1">
      <alignment horizontal="center" vertical="center" wrapText="1"/>
    </xf>
    <xf numFmtId="0" fontId="22" fillId="4" borderId="18" xfId="0" applyNumberFormat="1" applyFont="1" applyFill="1" applyBorder="1" applyAlignment="1">
      <alignment horizontal="left" vertical="center" wrapText="1"/>
    </xf>
    <xf numFmtId="0" fontId="12" fillId="3" borderId="25" xfId="0" applyFont="1" applyFill="1" applyBorder="1" applyAlignment="1">
      <alignment vertical="center" wrapText="1"/>
    </xf>
    <xf numFmtId="0" fontId="12" fillId="3" borderId="15" xfId="0" applyFont="1" applyFill="1" applyBorder="1" applyAlignment="1">
      <alignment vertical="center" wrapText="1"/>
    </xf>
    <xf numFmtId="0" fontId="39" fillId="0" borderId="0" xfId="0" applyFont="1" applyFill="1" applyBorder="1" applyAlignment="1">
      <alignment vertical="center"/>
    </xf>
    <xf numFmtId="0" fontId="15" fillId="3" borderId="2" xfId="10" quotePrefix="1" applyFont="1" applyFill="1" applyBorder="1" applyAlignment="1">
      <alignment horizontal="right" vertical="center" wrapText="1"/>
    </xf>
    <xf numFmtId="14" fontId="22" fillId="0" borderId="0" xfId="0" applyNumberFormat="1" applyFont="1" applyFill="1" applyAlignment="1">
      <alignment vertical="center" wrapText="1"/>
    </xf>
    <xf numFmtId="0" fontId="28" fillId="7" borderId="3"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12" fillId="3" borderId="0" xfId="0" applyFont="1" applyFill="1" applyBorder="1" applyAlignment="1">
      <alignment vertical="center" wrapText="1"/>
    </xf>
    <xf numFmtId="0" fontId="39" fillId="0" borderId="0" xfId="0" applyFont="1" applyFill="1" applyAlignment="1"/>
    <xf numFmtId="1" fontId="39" fillId="0" borderId="0" xfId="0" applyNumberFormat="1" applyFont="1" applyFill="1" applyAlignment="1">
      <alignment horizontal="left" vertical="center"/>
    </xf>
    <xf numFmtId="1" fontId="42" fillId="0" borderId="0" xfId="0" applyNumberFormat="1" applyFont="1" applyFill="1" applyAlignment="1">
      <alignment vertical="center"/>
    </xf>
    <xf numFmtId="0" fontId="42" fillId="0" borderId="0" xfId="0" applyFont="1" applyFill="1" applyBorder="1" applyAlignment="1">
      <alignment horizontal="center" vertical="center" wrapText="1"/>
    </xf>
    <xf numFmtId="0" fontId="27" fillId="2" borderId="18" xfId="7" applyNumberFormat="1" applyFont="1" applyFill="1" applyBorder="1" applyAlignment="1">
      <alignment horizontal="center" vertical="center" wrapText="1"/>
    </xf>
    <xf numFmtId="0" fontId="28" fillId="7" borderId="4"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40" fillId="3" borderId="0" xfId="0" applyFont="1" applyFill="1" applyAlignment="1">
      <alignment vertical="center"/>
    </xf>
    <xf numFmtId="0" fontId="15" fillId="2" borderId="0" xfId="11" applyFont="1" applyFill="1" applyAlignment="1">
      <alignment vertical="center"/>
    </xf>
    <xf numFmtId="9" fontId="43" fillId="3" borderId="0" xfId="2" applyFont="1" applyFill="1" applyAlignment="1">
      <alignment horizontal="center" vertical="center"/>
    </xf>
    <xf numFmtId="0" fontId="45" fillId="8" borderId="2" xfId="8" applyFont="1" applyFill="1" applyBorder="1" applyAlignment="1">
      <alignment vertical="center" wrapText="1"/>
    </xf>
    <xf numFmtId="0" fontId="32" fillId="3" borderId="1" xfId="8" applyFont="1" applyFill="1" applyBorder="1" applyAlignment="1">
      <alignment horizontal="center" vertical="center" wrapText="1"/>
    </xf>
    <xf numFmtId="0" fontId="32" fillId="3" borderId="2" xfId="8"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2" xfId="2" applyNumberFormat="1" applyFont="1" applyFill="1" applyBorder="1" applyAlignment="1">
      <alignment horizontal="center" vertical="center" wrapText="1"/>
    </xf>
    <xf numFmtId="0" fontId="12" fillId="4" borderId="2" xfId="2" applyNumberFormat="1" applyFont="1" applyFill="1" applyBorder="1" applyAlignment="1">
      <alignment vertical="center" wrapText="1"/>
    </xf>
    <xf numFmtId="0" fontId="15" fillId="4" borderId="1" xfId="2" applyNumberFormat="1" applyFont="1" applyFill="1" applyBorder="1" applyAlignment="1">
      <alignment horizontal="left" vertical="center" wrapText="1"/>
    </xf>
    <xf numFmtId="0" fontId="15" fillId="4" borderId="2" xfId="2" applyNumberFormat="1" applyFont="1" applyFill="1" applyBorder="1" applyAlignment="1">
      <alignment horizontal="left" vertical="center" wrapText="1"/>
    </xf>
    <xf numFmtId="0" fontId="17" fillId="3" borderId="2" xfId="8" quotePrefix="1" applyFont="1" applyFill="1" applyBorder="1" applyAlignment="1">
      <alignment vertical="center" wrapText="1"/>
    </xf>
    <xf numFmtId="0" fontId="32" fillId="0" borderId="1" xfId="8" applyFont="1" applyFill="1" applyBorder="1" applyAlignment="1">
      <alignment horizontal="center" vertical="center" wrapText="1"/>
    </xf>
    <xf numFmtId="0" fontId="32" fillId="0" borderId="2" xfId="8" applyFont="1" applyFill="1" applyBorder="1" applyAlignment="1">
      <alignment horizontal="center" vertical="center" wrapText="1"/>
    </xf>
    <xf numFmtId="10" fontId="17" fillId="0" borderId="1" xfId="2" applyNumberFormat="1" applyFont="1" applyFill="1" applyBorder="1" applyAlignment="1">
      <alignment horizontal="center" vertical="center" wrapText="1"/>
    </xf>
    <xf numFmtId="10" fontId="17" fillId="0" borderId="2" xfId="2" applyNumberFormat="1" applyFont="1" applyFill="1" applyBorder="1" applyAlignment="1">
      <alignment horizontal="center" vertical="center" wrapText="1"/>
    </xf>
    <xf numFmtId="0" fontId="12" fillId="3" borderId="3" xfId="6" applyFont="1" applyFill="1" applyBorder="1" applyAlignment="1">
      <alignment horizontal="right" vertical="center"/>
    </xf>
    <xf numFmtId="164" fontId="12" fillId="0" borderId="9" xfId="2" applyNumberFormat="1" applyFont="1" applyBorder="1" applyAlignment="1">
      <alignment horizontal="center" vertical="center"/>
    </xf>
    <xf numFmtId="164" fontId="12" fillId="0" borderId="6" xfId="2" applyNumberFormat="1" applyFont="1" applyBorder="1" applyAlignment="1">
      <alignment horizontal="center" vertical="center"/>
    </xf>
    <xf numFmtId="0" fontId="15" fillId="3" borderId="6" xfId="6" applyFont="1" applyFill="1" applyBorder="1" applyAlignment="1">
      <alignment horizontal="right" vertical="center"/>
    </xf>
    <xf numFmtId="164" fontId="19" fillId="5" borderId="9" xfId="2" applyNumberFormat="1" applyFont="1" applyFill="1" applyBorder="1" applyAlignment="1">
      <alignment horizontal="center" vertical="center"/>
    </xf>
    <xf numFmtId="164" fontId="19" fillId="5" borderId="6" xfId="2" applyNumberFormat="1" applyFont="1" applyFill="1" applyBorder="1" applyAlignment="1">
      <alignment horizontal="center" vertical="center"/>
    </xf>
    <xf numFmtId="164" fontId="19" fillId="5" borderId="1" xfId="2" applyNumberFormat="1" applyFont="1" applyFill="1" applyBorder="1" applyAlignment="1">
      <alignment horizontal="center" vertical="center"/>
    </xf>
    <xf numFmtId="164" fontId="19" fillId="5" borderId="2" xfId="2" applyNumberFormat="1" applyFont="1" applyFill="1" applyBorder="1" applyAlignment="1">
      <alignment horizontal="center" vertical="center"/>
    </xf>
    <xf numFmtId="0" fontId="12" fillId="3" borderId="6" xfId="6" applyFont="1" applyFill="1" applyBorder="1" applyAlignment="1">
      <alignment horizontal="right" vertical="center"/>
    </xf>
    <xf numFmtId="3" fontId="12" fillId="0" borderId="9" xfId="2" applyNumberFormat="1" applyFont="1" applyBorder="1" applyAlignment="1">
      <alignment horizontal="center" vertical="center"/>
    </xf>
    <xf numFmtId="3" fontId="12" fillId="0" borderId="3" xfId="2" applyNumberFormat="1" applyFont="1" applyBorder="1" applyAlignment="1">
      <alignment horizontal="center" vertical="center"/>
    </xf>
    <xf numFmtId="3" fontId="19" fillId="5" borderId="9" xfId="2" applyNumberFormat="1" applyFont="1" applyFill="1" applyBorder="1" applyAlignment="1">
      <alignment horizontal="center" vertical="center"/>
    </xf>
    <xf numFmtId="3" fontId="19" fillId="5" borderId="6" xfId="2" applyNumberFormat="1" applyFont="1" applyFill="1" applyBorder="1" applyAlignment="1">
      <alignment horizontal="center" vertical="center"/>
    </xf>
    <xf numFmtId="0" fontId="17" fillId="3" borderId="3" xfId="6" applyFont="1" applyFill="1" applyBorder="1" applyAlignment="1">
      <alignment horizontal="right" vertical="center" wrapText="1"/>
    </xf>
    <xf numFmtId="164" fontId="19" fillId="3" borderId="10" xfId="2" applyNumberFormat="1" applyFont="1" applyFill="1" applyBorder="1" applyAlignment="1">
      <alignment horizontal="center" vertical="center"/>
    </xf>
    <xf numFmtId="164" fontId="19" fillId="3" borderId="3" xfId="2" applyNumberFormat="1" applyFont="1" applyFill="1" applyBorder="1" applyAlignment="1">
      <alignment horizontal="center" vertical="center"/>
    </xf>
    <xf numFmtId="0" fontId="15" fillId="3" borderId="0" xfId="11" applyFont="1" applyFill="1" applyBorder="1" applyAlignment="1">
      <alignment vertical="center"/>
    </xf>
    <xf numFmtId="0" fontId="12" fillId="3" borderId="29" xfId="6" applyFont="1" applyFill="1" applyBorder="1" applyAlignment="1">
      <alignment horizontal="right" vertical="center"/>
    </xf>
    <xf numFmtId="1" fontId="19" fillId="5" borderId="30" xfId="12" applyNumberFormat="1" applyFont="1" applyFill="1" applyBorder="1" applyAlignment="1">
      <alignment horizontal="center" vertical="center"/>
    </xf>
    <xf numFmtId="1" fontId="19" fillId="5" borderId="29" xfId="12" applyNumberFormat="1" applyFont="1" applyFill="1" applyBorder="1" applyAlignment="1">
      <alignment horizontal="center" vertical="center"/>
    </xf>
    <xf numFmtId="0" fontId="19" fillId="5" borderId="31" xfId="2" applyNumberFormat="1" applyFont="1" applyFill="1" applyBorder="1" applyAlignment="1">
      <alignment horizontal="center" vertical="center"/>
    </xf>
    <xf numFmtId="0" fontId="19" fillId="5" borderId="32" xfId="2" applyNumberFormat="1" applyFont="1" applyFill="1" applyBorder="1" applyAlignment="1">
      <alignment horizontal="center" vertical="center"/>
    </xf>
    <xf numFmtId="165" fontId="19" fillId="5" borderId="9" xfId="2" applyNumberFormat="1" applyFont="1" applyFill="1" applyBorder="1" applyAlignment="1">
      <alignment horizontal="center" vertical="center"/>
    </xf>
    <xf numFmtId="165" fontId="19" fillId="5" borderId="6" xfId="2" applyNumberFormat="1" applyFont="1" applyFill="1" applyBorder="1" applyAlignment="1">
      <alignment horizontal="center" vertical="center"/>
    </xf>
    <xf numFmtId="0" fontId="12" fillId="3" borderId="4" xfId="6" applyFont="1" applyFill="1" applyBorder="1" applyAlignment="1">
      <alignment horizontal="right" vertical="center"/>
    </xf>
    <xf numFmtId="164" fontId="19" fillId="5" borderId="27" xfId="2" applyNumberFormat="1" applyFont="1" applyFill="1" applyBorder="1" applyAlignment="1">
      <alignment horizontal="center" vertical="center"/>
    </xf>
    <xf numFmtId="164" fontId="19" fillId="5" borderId="4" xfId="2" applyNumberFormat="1" applyFont="1" applyFill="1" applyBorder="1" applyAlignment="1">
      <alignment horizontal="center" vertical="center"/>
    </xf>
    <xf numFmtId="0" fontId="12" fillId="3" borderId="11" xfId="6" applyFont="1" applyFill="1" applyBorder="1" applyAlignment="1">
      <alignment horizontal="right"/>
    </xf>
    <xf numFmtId="164" fontId="15" fillId="2" borderId="0" xfId="2" applyNumberFormat="1" applyFont="1" applyFill="1" applyAlignment="1">
      <alignment horizontal="center" vertical="center"/>
    </xf>
    <xf numFmtId="0" fontId="21" fillId="3" borderId="8" xfId="6" applyFont="1" applyFill="1" applyBorder="1" applyAlignment="1">
      <alignment horizontal="right" vertical="center"/>
    </xf>
    <xf numFmtId="164" fontId="12" fillId="0" borderId="1" xfId="2" applyNumberFormat="1" applyFont="1" applyBorder="1" applyAlignment="1">
      <alignment horizontal="center" vertical="center" wrapText="1"/>
    </xf>
    <xf numFmtId="164" fontId="12" fillId="0" borderId="2" xfId="2" applyNumberFormat="1" applyFont="1" applyBorder="1" applyAlignment="1">
      <alignment horizontal="center" vertical="center" wrapText="1"/>
    </xf>
    <xf numFmtId="166" fontId="12" fillId="3" borderId="8" xfId="6" applyNumberFormat="1" applyFont="1" applyFill="1" applyBorder="1" applyAlignment="1">
      <alignment horizontal="right" vertical="center"/>
    </xf>
    <xf numFmtId="164" fontId="19" fillId="5" borderId="33" xfId="2" applyNumberFormat="1" applyFont="1" applyFill="1" applyBorder="1" applyAlignment="1">
      <alignment horizontal="center" vertical="center"/>
    </xf>
    <xf numFmtId="164" fontId="19" fillId="5" borderId="3" xfId="2" applyNumberFormat="1" applyFont="1" applyFill="1" applyBorder="1" applyAlignment="1">
      <alignment horizontal="center" vertical="center"/>
    </xf>
    <xf numFmtId="164" fontId="19" fillId="5" borderId="34" xfId="2" applyNumberFormat="1" applyFont="1" applyFill="1" applyBorder="1" applyAlignment="1">
      <alignment horizontal="center" vertical="center"/>
    </xf>
    <xf numFmtId="164" fontId="19" fillId="5" borderId="35" xfId="2" applyNumberFormat="1" applyFont="1" applyFill="1" applyBorder="1" applyAlignment="1">
      <alignment horizontal="center" vertical="center"/>
    </xf>
    <xf numFmtId="0" fontId="15" fillId="2" borderId="0" xfId="0" applyFont="1" applyFill="1" applyAlignment="1">
      <alignment vertical="center"/>
    </xf>
    <xf numFmtId="0" fontId="15" fillId="0" borderId="0" xfId="0" applyFont="1" applyAlignment="1">
      <alignment vertical="center"/>
    </xf>
    <xf numFmtId="0" fontId="34" fillId="3" borderId="0" xfId="0" applyFont="1" applyFill="1" applyAlignment="1">
      <alignment vertical="center"/>
    </xf>
    <xf numFmtId="0" fontId="18" fillId="7" borderId="28" xfId="0" applyFont="1" applyFill="1" applyBorder="1" applyAlignment="1">
      <alignment horizontal="center" vertical="center" wrapText="1"/>
    </xf>
    <xf numFmtId="9" fontId="44" fillId="2" borderId="0" xfId="0" applyNumberFormat="1" applyFont="1" applyFill="1" applyBorder="1" applyAlignment="1">
      <alignment vertical="center"/>
    </xf>
    <xf numFmtId="0" fontId="12" fillId="0" borderId="3" xfId="0" applyFont="1" applyFill="1" applyBorder="1" applyAlignment="1">
      <alignment vertical="center" wrapText="1"/>
    </xf>
    <xf numFmtId="0" fontId="15" fillId="2" borderId="9"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0" xfId="0" applyFont="1" applyFill="1" applyBorder="1" applyAlignment="1">
      <alignment vertical="center"/>
    </xf>
    <xf numFmtId="0" fontId="15" fillId="2" borderId="8" xfId="0" applyFont="1" applyFill="1" applyBorder="1" applyAlignment="1">
      <alignment vertical="center"/>
    </xf>
    <xf numFmtId="0" fontId="12" fillId="0" borderId="6" xfId="0" applyFont="1" applyBorder="1" applyAlignment="1">
      <alignment horizontal="right" vertical="center" wrapText="1"/>
    </xf>
    <xf numFmtId="0" fontId="12" fillId="0" borderId="2" xfId="0" applyFont="1" applyBorder="1" applyAlignment="1">
      <alignment vertical="center" wrapText="1"/>
    </xf>
    <xf numFmtId="0" fontId="46" fillId="2" borderId="12" xfId="0" applyFont="1" applyFill="1" applyBorder="1" applyAlignment="1">
      <alignment vertical="center"/>
    </xf>
    <xf numFmtId="0" fontId="47" fillId="2" borderId="2" xfId="0" applyFont="1" applyFill="1" applyBorder="1" applyAlignment="1">
      <alignment vertical="center" wrapText="1"/>
    </xf>
    <xf numFmtId="0" fontId="19" fillId="3" borderId="2" xfId="0" quotePrefix="1" applyFont="1" applyFill="1" applyBorder="1" applyAlignment="1">
      <alignment vertical="center" wrapText="1"/>
    </xf>
    <xf numFmtId="0" fontId="46" fillId="2" borderId="0" xfId="0" applyFont="1" applyFill="1" applyAlignment="1">
      <alignment vertical="center"/>
    </xf>
    <xf numFmtId="0" fontId="48" fillId="2" borderId="0" xfId="0" applyFont="1" applyFill="1" applyAlignment="1">
      <alignment vertical="center"/>
    </xf>
    <xf numFmtId="14" fontId="12" fillId="4" borderId="1" xfId="2" applyNumberFormat="1" applyFont="1" applyFill="1" applyBorder="1" applyAlignment="1">
      <alignment horizontal="center" vertical="center" wrapText="1"/>
    </xf>
    <xf numFmtId="14" fontId="12" fillId="4" borderId="2" xfId="2" applyNumberFormat="1" applyFont="1" applyFill="1" applyBorder="1" applyAlignment="1">
      <alignment horizontal="center" vertical="center" wrapText="1"/>
    </xf>
    <xf numFmtId="10" fontId="12" fillId="4" borderId="2" xfId="10" applyNumberFormat="1"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5" xfId="2" applyNumberFormat="1" applyFont="1" applyFill="1" applyBorder="1" applyAlignment="1">
      <alignment horizontal="center" vertical="center" wrapText="1"/>
    </xf>
    <xf numFmtId="0" fontId="15" fillId="4" borderId="16" xfId="2" applyNumberFormat="1" applyFont="1" applyFill="1" applyBorder="1" applyAlignment="1">
      <alignment horizontal="center" vertical="center" wrapText="1"/>
    </xf>
    <xf numFmtId="0" fontId="35" fillId="0" borderId="6" xfId="0" applyFont="1" applyBorder="1" applyAlignment="1">
      <alignment horizontal="right" vertical="center" wrapText="1"/>
    </xf>
    <xf numFmtId="0" fontId="19" fillId="3" borderId="2" xfId="8" quotePrefix="1" applyFont="1" applyFill="1" applyBorder="1" applyAlignment="1">
      <alignment vertical="center" wrapText="1"/>
    </xf>
    <xf numFmtId="0" fontId="19" fillId="3" borderId="6" xfId="6" applyFont="1" applyFill="1" applyBorder="1" applyAlignment="1">
      <alignment horizontal="right" vertical="center"/>
    </xf>
    <xf numFmtId="0" fontId="35" fillId="3" borderId="2" xfId="6" applyFont="1" applyFill="1" applyBorder="1" applyAlignment="1">
      <alignment horizontal="right" vertical="center"/>
    </xf>
    <xf numFmtId="0" fontId="2" fillId="3" borderId="18" xfId="0" applyFont="1" applyFill="1" applyBorder="1" applyAlignment="1">
      <alignment horizontal="left" vertical="center" wrapText="1"/>
    </xf>
    <xf numFmtId="0" fontId="35" fillId="3" borderId="2" xfId="10" applyFont="1" applyFill="1" applyBorder="1" applyAlignment="1">
      <alignment horizontal="left" vertical="center" wrapText="1"/>
    </xf>
    <xf numFmtId="164" fontId="15" fillId="4" borderId="2" xfId="10" applyNumberFormat="1" applyFont="1" applyFill="1" applyBorder="1" applyAlignment="1">
      <alignment horizontal="center" vertical="center" wrapText="1"/>
    </xf>
    <xf numFmtId="0" fontId="28" fillId="7" borderId="3"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22" fillId="3" borderId="0" xfId="0" applyFont="1" applyFill="1" applyAlignment="1">
      <alignment vertical="center" wrapText="1"/>
    </xf>
    <xf numFmtId="0" fontId="15" fillId="3" borderId="0" xfId="0" applyFont="1" applyFill="1" applyBorder="1" applyAlignment="1">
      <alignment vertical="center"/>
    </xf>
    <xf numFmtId="0" fontId="22" fillId="0" borderId="3" xfId="0" applyFont="1" applyFill="1" applyBorder="1" applyAlignment="1">
      <alignment horizontal="left" vertical="center" wrapText="1"/>
    </xf>
    <xf numFmtId="0" fontId="22" fillId="3" borderId="2" xfId="0" applyFont="1" applyFill="1" applyBorder="1" applyAlignment="1">
      <alignment vertical="center" wrapText="1"/>
    </xf>
    <xf numFmtId="0" fontId="12" fillId="3" borderId="2" xfId="0" applyFont="1" applyFill="1" applyBorder="1" applyAlignment="1">
      <alignment horizontal="center" vertical="center" wrapText="1"/>
    </xf>
    <xf numFmtId="0" fontId="15" fillId="3" borderId="6" xfId="0" applyFont="1" applyFill="1" applyBorder="1" applyAlignment="1">
      <alignment horizontal="left" vertical="top" wrapText="1"/>
    </xf>
    <xf numFmtId="0" fontId="1" fillId="3" borderId="3" xfId="0" applyFont="1" applyFill="1" applyBorder="1" applyAlignment="1">
      <alignment horizontal="left" vertical="center" wrapText="1"/>
    </xf>
    <xf numFmtId="3" fontId="15" fillId="4" borderId="2" xfId="0" applyNumberFormat="1" applyFont="1" applyFill="1" applyBorder="1" applyAlignment="1">
      <alignment horizontal="center" vertical="center" wrapText="1"/>
    </xf>
    <xf numFmtId="167" fontId="15" fillId="4" borderId="14" xfId="2" applyNumberFormat="1" applyFont="1" applyFill="1" applyBorder="1" applyAlignment="1">
      <alignment horizontal="center" vertical="center" wrapText="1"/>
    </xf>
    <xf numFmtId="167" fontId="15" fillId="4" borderId="15" xfId="2" applyNumberFormat="1" applyFont="1" applyFill="1" applyBorder="1" applyAlignment="1">
      <alignment horizontal="center" vertical="center" wrapText="1"/>
    </xf>
    <xf numFmtId="167" fontId="15" fillId="4" borderId="16" xfId="2" applyNumberFormat="1" applyFont="1" applyFill="1" applyBorder="1" applyAlignment="1">
      <alignment horizontal="center" vertical="center" wrapText="1"/>
    </xf>
    <xf numFmtId="167" fontId="12" fillId="4" borderId="14" xfId="2" applyNumberFormat="1" applyFont="1" applyFill="1" applyBorder="1" applyAlignment="1">
      <alignment horizontal="center" vertical="center" wrapText="1"/>
    </xf>
    <xf numFmtId="164" fontId="19" fillId="5" borderId="8" xfId="2" applyNumberFormat="1" applyFont="1" applyFill="1" applyBorder="1" applyAlignment="1">
      <alignment horizontal="center" vertical="center"/>
    </xf>
    <xf numFmtId="0" fontId="12" fillId="4" borderId="1" xfId="2" applyNumberFormat="1" applyFont="1" applyFill="1" applyBorder="1" applyAlignment="1">
      <alignment horizontal="left" vertical="center" wrapText="1"/>
    </xf>
    <xf numFmtId="0" fontId="12" fillId="4" borderId="2" xfId="2" applyNumberFormat="1" applyFont="1" applyFill="1" applyBorder="1" applyAlignment="1">
      <alignment horizontal="left" vertical="center" wrapText="1"/>
    </xf>
    <xf numFmtId="164" fontId="12" fillId="4" borderId="2" xfId="10" applyNumberFormat="1" applyFont="1" applyFill="1" applyBorder="1" applyAlignment="1">
      <alignment horizontal="center" vertical="center" wrapText="1"/>
    </xf>
    <xf numFmtId="0" fontId="15" fillId="2" borderId="0" xfId="10" applyFont="1" applyFill="1" applyAlignment="1">
      <alignment vertical="top"/>
    </xf>
    <xf numFmtId="0" fontId="22" fillId="0" borderId="2" xfId="0" applyFont="1" applyFill="1" applyBorder="1" applyAlignment="1">
      <alignment horizontal="left" vertical="center" wrapText="1"/>
    </xf>
    <xf numFmtId="0" fontId="54" fillId="9" borderId="2" xfId="0" applyFont="1" applyFill="1" applyBorder="1" applyAlignment="1">
      <alignment horizontal="center" vertical="center" wrapText="1"/>
    </xf>
    <xf numFmtId="0" fontId="55" fillId="9" borderId="2" xfId="0" applyFont="1" applyFill="1" applyBorder="1" applyAlignment="1">
      <alignment horizontal="center" vertical="center" wrapText="1"/>
    </xf>
    <xf numFmtId="0" fontId="15" fillId="0" borderId="0" xfId="0" applyFont="1" applyFill="1" applyAlignment="1">
      <alignment horizontal="left" vertical="center"/>
    </xf>
    <xf numFmtId="0" fontId="31" fillId="3" borderId="0" xfId="10" applyFont="1" applyFill="1" applyAlignment="1">
      <alignment horizontal="center" vertical="center" wrapText="1"/>
    </xf>
    <xf numFmtId="0" fontId="28" fillId="7" borderId="26" xfId="0" applyFont="1" applyFill="1" applyBorder="1" applyAlignment="1">
      <alignment horizontal="center" vertical="center" wrapText="1"/>
    </xf>
    <xf numFmtId="0" fontId="28" fillId="7" borderId="17" xfId="0" applyFont="1" applyFill="1" applyBorder="1" applyAlignment="1">
      <alignment horizontal="center" vertical="center" wrapText="1"/>
    </xf>
    <xf numFmtId="0" fontId="30" fillId="0" borderId="26" xfId="0" applyFont="1" applyFill="1" applyBorder="1" applyAlignment="1">
      <alignment horizontal="center" vertical="center" wrapText="1"/>
    </xf>
    <xf numFmtId="0" fontId="30" fillId="0" borderId="17" xfId="0" applyFont="1" applyFill="1" applyBorder="1" applyAlignment="1">
      <alignment horizontal="center" vertical="center" wrapText="1"/>
    </xf>
    <xf numFmtId="0" fontId="1" fillId="0" borderId="2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7" fillId="2" borderId="26" xfId="7" applyNumberFormat="1" applyFont="1" applyFill="1" applyBorder="1" applyAlignment="1">
      <alignment horizontal="center" vertical="center" wrapText="1"/>
    </xf>
    <xf numFmtId="0" fontId="27" fillId="2" borderId="17" xfId="7" applyNumberFormat="1" applyFont="1" applyFill="1" applyBorder="1" applyAlignment="1">
      <alignment horizontal="center" vertical="center" wrapText="1"/>
    </xf>
    <xf numFmtId="0" fontId="28" fillId="7" borderId="3"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6" xfId="0" applyFont="1" applyFill="1" applyBorder="1" applyAlignment="1">
      <alignment horizontal="left" vertical="center" wrapText="1"/>
    </xf>
    <xf numFmtId="0" fontId="28" fillId="7" borderId="6"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30" fillId="0" borderId="6" xfId="0" applyFont="1" applyFill="1" applyBorder="1" applyAlignment="1">
      <alignment horizontal="center" vertical="center" wrapText="1"/>
    </xf>
    <xf numFmtId="0" fontId="12" fillId="4" borderId="21" xfId="10" applyFont="1" applyFill="1" applyBorder="1" applyAlignment="1">
      <alignment horizontal="center" vertical="center" wrapText="1"/>
    </xf>
    <xf numFmtId="0" fontId="12" fillId="4" borderId="22" xfId="10"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5" fillId="4" borderId="1" xfId="0" applyNumberFormat="1" applyFont="1" applyFill="1" applyBorder="1" applyAlignment="1">
      <alignment horizontal="center" vertical="center" wrapText="1"/>
    </xf>
    <xf numFmtId="0" fontId="15" fillId="4" borderId="7" xfId="0" applyNumberFormat="1" applyFont="1" applyFill="1" applyBorder="1" applyAlignment="1">
      <alignment horizontal="center" vertical="center" wrapText="1"/>
    </xf>
    <xf numFmtId="0" fontId="15" fillId="4" borderId="5" xfId="0" applyNumberFormat="1" applyFont="1" applyFill="1" applyBorder="1" applyAlignment="1">
      <alignment horizontal="center" vertical="center" wrapText="1"/>
    </xf>
    <xf numFmtId="10" fontId="15" fillId="4" borderId="1" xfId="10" applyNumberFormat="1" applyFont="1" applyFill="1" applyBorder="1" applyAlignment="1">
      <alignment horizontal="left" vertical="center" wrapText="1"/>
    </xf>
    <xf numFmtId="10" fontId="15" fillId="4" borderId="7" xfId="10" applyNumberFormat="1" applyFont="1" applyFill="1" applyBorder="1" applyAlignment="1">
      <alignment horizontal="left" vertical="center" wrapText="1"/>
    </xf>
    <xf numFmtId="10" fontId="15" fillId="4" borderId="5" xfId="10" applyNumberFormat="1" applyFont="1" applyFill="1" applyBorder="1" applyAlignment="1">
      <alignment horizontal="left" vertical="center" wrapText="1"/>
    </xf>
    <xf numFmtId="3" fontId="15" fillId="4" borderId="1" xfId="0" applyNumberFormat="1" applyFont="1" applyFill="1" applyBorder="1" applyAlignment="1">
      <alignment horizontal="center" vertical="center" wrapText="1"/>
    </xf>
    <xf numFmtId="3" fontId="15" fillId="4" borderId="7" xfId="0" applyNumberFormat="1" applyFont="1" applyFill="1" applyBorder="1" applyAlignment="1">
      <alignment horizontal="center" vertical="center" wrapText="1"/>
    </xf>
    <xf numFmtId="3" fontId="15" fillId="4" borderId="5" xfId="0"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12" fillId="4" borderId="19" xfId="10" applyFont="1" applyFill="1" applyBorder="1" applyAlignment="1">
      <alignment horizontal="center" vertical="center" wrapText="1"/>
    </xf>
    <xf numFmtId="0" fontId="12" fillId="4" borderId="20" xfId="10" applyFont="1" applyFill="1" applyBorder="1" applyAlignment="1">
      <alignment horizontal="center" vertical="center" wrapText="1"/>
    </xf>
    <xf numFmtId="0" fontId="12" fillId="4" borderId="36" xfId="10" applyFont="1" applyFill="1" applyBorder="1" applyAlignment="1">
      <alignment horizontal="center" vertical="center" wrapText="1"/>
    </xf>
    <xf numFmtId="0" fontId="12" fillId="4" borderId="37" xfId="10" applyFont="1" applyFill="1" applyBorder="1" applyAlignment="1">
      <alignment horizontal="center" vertical="center" wrapText="1"/>
    </xf>
    <xf numFmtId="0" fontId="38" fillId="0" borderId="0" xfId="1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12" fillId="4" borderId="23" xfId="10" applyFont="1" applyFill="1" applyBorder="1" applyAlignment="1">
      <alignment horizontal="center" vertical="center" wrapText="1"/>
    </xf>
    <xf numFmtId="0" fontId="12" fillId="4" borderId="24" xfId="10" applyFont="1" applyFill="1" applyBorder="1" applyAlignment="1">
      <alignment horizontal="center" vertical="center" wrapText="1"/>
    </xf>
    <xf numFmtId="0" fontId="15" fillId="2" borderId="7"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49" fillId="5" borderId="0" xfId="0" applyFont="1" applyFill="1" applyAlignment="1">
      <alignment horizontal="left" vertical="center" wrapText="1"/>
    </xf>
  </cellXfs>
  <cellStyles count="13">
    <cellStyle name="Collegamento ipertestuale" xfId="7" builtinId="8"/>
    <cellStyle name="Migliaia 2" xfId="12"/>
    <cellStyle name="Normal 2" xfId="6"/>
    <cellStyle name="Normal 2 2" xfId="9"/>
    <cellStyle name="Normal 4" xfId="8"/>
    <cellStyle name="Normale" xfId="0" builtinId="0"/>
    <cellStyle name="Normale 2" xfId="1"/>
    <cellStyle name="Normale 2 2" xfId="11"/>
    <cellStyle name="Normale 3" xfId="10"/>
    <cellStyle name="Percentuale" xfId="2" builtinId="5"/>
    <cellStyle name="Percentuale 2" xfId="3"/>
    <cellStyle name="Percentuale 2 2" xfId="4"/>
    <cellStyle name="Percentuale 3"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B6052E"/>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B6052E"/>
      <rgbColor rgb="00E37A61"/>
      <rgbColor rgb="00AD606F"/>
      <rgbColor rgb="00871742"/>
      <rgbColor rgb="00800080"/>
      <rgbColor rgb="00800000"/>
      <rgbColor rgb="00008080"/>
      <rgbColor rgb="000000FF"/>
      <rgbColor rgb="0000CCFF"/>
      <rgbColor rgb="00CCFFFF"/>
      <rgbColor rgb="00CCFFCC"/>
      <rgbColor rgb="00FFFF99"/>
      <rgbColor rgb="0099CCFF"/>
      <rgbColor rgb="00E37A61"/>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5298"/>
      <color rgb="FF0A419B"/>
      <color rgb="FF279853"/>
      <color rgb="FFD3E3F1"/>
      <color rgb="FFCBD6E3"/>
      <color rgb="FFE7EC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10886</xdr:colOff>
      <xdr:row>0</xdr:row>
      <xdr:rowOff>76197</xdr:rowOff>
    </xdr:from>
    <xdr:to>
      <xdr:col>1</xdr:col>
      <xdr:colOff>1629412</xdr:colOff>
      <xdr:row>5</xdr:row>
      <xdr:rowOff>130625</xdr:rowOff>
    </xdr:to>
    <xdr:pic>
      <xdr:nvPicPr>
        <xdr:cNvPr id="6" name="Immagine 5">
          <a:extLst>
            <a:ext uri="{FF2B5EF4-FFF2-40B4-BE49-F238E27FC236}">
              <a16:creationId xmlns:a16="http://schemas.microsoft.com/office/drawing/2014/main" xmlns="" id="{00000000-0008-0000-0000-000006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464"/>
        <a:stretch/>
      </xdr:blipFill>
      <xdr:spPr bwMode="auto">
        <a:xfrm>
          <a:off x="185057" y="76197"/>
          <a:ext cx="1618526" cy="1055914"/>
        </a:xfrm>
        <a:prstGeom prst="rect">
          <a:avLst/>
        </a:prstGeom>
        <a:noFill/>
        <a:ln>
          <a:noFill/>
        </a:ln>
        <a:effectLst/>
      </xdr:spPr>
    </xdr:pic>
    <xdr:clientData/>
  </xdr:twoCellAnchor>
  <xdr:twoCellAnchor editAs="oneCell">
    <xdr:from>
      <xdr:col>1</xdr:col>
      <xdr:colOff>10657103</xdr:colOff>
      <xdr:row>2</xdr:row>
      <xdr:rowOff>108856</xdr:rowOff>
    </xdr:from>
    <xdr:to>
      <xdr:col>1</xdr:col>
      <xdr:colOff>12463381</xdr:colOff>
      <xdr:row>5</xdr:row>
      <xdr:rowOff>179140</xdr:rowOff>
    </xdr:to>
    <xdr:pic>
      <xdr:nvPicPr>
        <xdr:cNvPr id="7" name="Immagine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2"/>
        <a:stretch>
          <a:fillRect/>
        </a:stretch>
      </xdr:blipFill>
      <xdr:spPr>
        <a:xfrm>
          <a:off x="10831274" y="500742"/>
          <a:ext cx="1806278" cy="6798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54430</xdr:colOff>
      <xdr:row>0</xdr:row>
      <xdr:rowOff>97970</xdr:rowOff>
    </xdr:from>
    <xdr:to>
      <xdr:col>3</xdr:col>
      <xdr:colOff>475527</xdr:colOff>
      <xdr:row>2</xdr:row>
      <xdr:rowOff>555173</xdr:rowOff>
    </xdr:to>
    <xdr:pic>
      <xdr:nvPicPr>
        <xdr:cNvPr id="7" name="Immagine 6">
          <a:extLst>
            <a:ext uri="{FF2B5EF4-FFF2-40B4-BE49-F238E27FC236}">
              <a16:creationId xmlns:a16="http://schemas.microsoft.com/office/drawing/2014/main" xmlns="" id="{00000000-0008-0000-0100-000007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4726"/>
        <a:stretch/>
      </xdr:blipFill>
      <xdr:spPr bwMode="auto">
        <a:xfrm>
          <a:off x="228601" y="97970"/>
          <a:ext cx="1618526" cy="1012374"/>
        </a:xfrm>
        <a:prstGeom prst="rect">
          <a:avLst/>
        </a:prstGeom>
        <a:noFill/>
        <a:ln>
          <a:noFill/>
        </a:ln>
        <a:effectLst/>
      </xdr:spPr>
    </xdr:pic>
    <xdr:clientData/>
  </xdr:twoCellAnchor>
  <xdr:twoCellAnchor editAs="oneCell">
    <xdr:from>
      <xdr:col>4</xdr:col>
      <xdr:colOff>6847116</xdr:colOff>
      <xdr:row>1</xdr:row>
      <xdr:rowOff>206827</xdr:rowOff>
    </xdr:from>
    <xdr:to>
      <xdr:col>5</xdr:col>
      <xdr:colOff>34408</xdr:colOff>
      <xdr:row>2</xdr:row>
      <xdr:rowOff>484237</xdr:rowOff>
    </xdr:to>
    <xdr:pic>
      <xdr:nvPicPr>
        <xdr:cNvPr id="8" name="Immagine 7">
          <a:extLst>
            <a:ext uri="{FF2B5EF4-FFF2-40B4-BE49-F238E27FC236}">
              <a16:creationId xmlns:a16="http://schemas.microsoft.com/office/drawing/2014/main" xmlns="" id="{00000000-0008-0000-0100-000008000000}"/>
            </a:ext>
          </a:extLst>
        </xdr:cNvPr>
        <xdr:cNvPicPr>
          <a:picLocks noChangeAspect="1"/>
        </xdr:cNvPicPr>
      </xdr:nvPicPr>
      <xdr:blipFill>
        <a:blip xmlns:r="http://schemas.openxmlformats.org/officeDocument/2006/relationships" r:embed="rId2"/>
        <a:stretch>
          <a:fillRect/>
        </a:stretch>
      </xdr:blipFill>
      <xdr:spPr>
        <a:xfrm>
          <a:off x="13400316" y="348341"/>
          <a:ext cx="2157121" cy="6910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10886</xdr:colOff>
      <xdr:row>0</xdr:row>
      <xdr:rowOff>32656</xdr:rowOff>
    </xdr:from>
    <xdr:to>
      <xdr:col>1</xdr:col>
      <xdr:colOff>1629412</xdr:colOff>
      <xdr:row>2</xdr:row>
      <xdr:rowOff>73519</xdr:rowOff>
    </xdr:to>
    <xdr:pic>
      <xdr:nvPicPr>
        <xdr:cNvPr id="5" name="Immagine 4">
          <a:extLst>
            <a:ext uri="{FF2B5EF4-FFF2-40B4-BE49-F238E27FC236}">
              <a16:creationId xmlns:a16="http://schemas.microsoft.com/office/drawing/2014/main" xmlns="" id="{00000000-0008-0000-02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057" y="32656"/>
          <a:ext cx="1618526" cy="1172977"/>
        </a:xfrm>
        <a:prstGeom prst="rect">
          <a:avLst/>
        </a:prstGeom>
        <a:noFill/>
        <a:ln>
          <a:noFill/>
        </a:ln>
        <a:effectLst/>
      </xdr:spPr>
    </xdr:pic>
    <xdr:clientData/>
  </xdr:twoCellAnchor>
  <xdr:twoCellAnchor editAs="oneCell">
    <xdr:from>
      <xdr:col>5</xdr:col>
      <xdr:colOff>1240967</xdr:colOff>
      <xdr:row>1</xdr:row>
      <xdr:rowOff>326571</xdr:rowOff>
    </xdr:from>
    <xdr:to>
      <xdr:col>6</xdr:col>
      <xdr:colOff>1489558</xdr:colOff>
      <xdr:row>2</xdr:row>
      <xdr:rowOff>218951</xdr:rowOff>
    </xdr:to>
    <xdr:pic>
      <xdr:nvPicPr>
        <xdr:cNvPr id="7" name="Immagine 6">
          <a:extLst>
            <a:ext uri="{FF2B5EF4-FFF2-40B4-BE49-F238E27FC236}">
              <a16:creationId xmlns:a16="http://schemas.microsoft.com/office/drawing/2014/main" xmlns="" id="{00000000-0008-0000-0200-000007000000}"/>
            </a:ext>
          </a:extLst>
        </xdr:cNvPr>
        <xdr:cNvPicPr>
          <a:picLocks noChangeAspect="1"/>
        </xdr:cNvPicPr>
      </xdr:nvPicPr>
      <xdr:blipFill rotWithShape="1">
        <a:blip xmlns:r="http://schemas.openxmlformats.org/officeDocument/2006/relationships" r:embed="rId2"/>
        <a:srcRect t="8533"/>
        <a:stretch/>
      </xdr:blipFill>
      <xdr:spPr>
        <a:xfrm>
          <a:off x="12703624" y="751114"/>
          <a:ext cx="1881448" cy="5999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13855</xdr:colOff>
      <xdr:row>0</xdr:row>
      <xdr:rowOff>27710</xdr:rowOff>
    </xdr:from>
    <xdr:to>
      <xdr:col>1</xdr:col>
      <xdr:colOff>1632381</xdr:colOff>
      <xdr:row>2</xdr:row>
      <xdr:rowOff>88365</xdr:rowOff>
    </xdr:to>
    <xdr:pic>
      <xdr:nvPicPr>
        <xdr:cNvPr id="5" name="Immagine 4">
          <a:extLst>
            <a:ext uri="{FF2B5EF4-FFF2-40B4-BE49-F238E27FC236}">
              <a16:creationId xmlns:a16="http://schemas.microsoft.com/office/drawing/2014/main" xmlns="" id="{00000000-0008-0000-03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964" y="27710"/>
          <a:ext cx="1618526" cy="1155164"/>
        </a:xfrm>
        <a:prstGeom prst="rect">
          <a:avLst/>
        </a:prstGeom>
        <a:noFill/>
        <a:ln>
          <a:noFill/>
        </a:ln>
        <a:effectLst/>
      </xdr:spPr>
    </xdr:pic>
    <xdr:clientData/>
  </xdr:twoCellAnchor>
  <xdr:twoCellAnchor editAs="oneCell">
    <xdr:from>
      <xdr:col>6</xdr:col>
      <xdr:colOff>41565</xdr:colOff>
      <xdr:row>0</xdr:row>
      <xdr:rowOff>346362</xdr:rowOff>
    </xdr:from>
    <xdr:to>
      <xdr:col>6</xdr:col>
      <xdr:colOff>1989489</xdr:colOff>
      <xdr:row>1</xdr:row>
      <xdr:rowOff>499773</xdr:rowOff>
    </xdr:to>
    <xdr:pic>
      <xdr:nvPicPr>
        <xdr:cNvPr id="6" name="Immagine 5">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2"/>
        <a:stretch>
          <a:fillRect/>
        </a:stretch>
      </xdr:blipFill>
      <xdr:spPr>
        <a:xfrm>
          <a:off x="18509674" y="346362"/>
          <a:ext cx="1947924" cy="6798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divisioni_temporanee\Fondo%20Fonchim\questionario\versione%20online\specifico\stabilit&#224;\110401_Questionario_Specifico_Bil_stabilit&#2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Istruzioni generali"/>
      <sheetName val="3. Esperienza Specifica"/>
      <sheetName val="4. Team di gestione"/>
      <sheetName val="5. Processo investimento"/>
      <sheetName val="6. Risk management"/>
      <sheetName val="7. Track record"/>
      <sheetName val="Do not fill"/>
      <sheetName val="Sheet1"/>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showGridLines="0" tabSelected="1" zoomScale="70" zoomScaleNormal="70" zoomScaleSheetLayoutView="70" workbookViewId="0"/>
  </sheetViews>
  <sheetFormatPr defaultColWidth="0" defaultRowHeight="15" zeroHeight="1" x14ac:dyDescent="0.2"/>
  <cols>
    <col min="1" max="1" width="2.5703125" style="16" customWidth="1"/>
    <col min="2" max="2" width="187.28515625" style="7" customWidth="1"/>
    <col min="3" max="3" width="9.28515625" style="7" customWidth="1"/>
    <col min="4" max="9" width="0" style="7" hidden="1" customWidth="1"/>
    <col min="10" max="16384" width="9.28515625" style="7" hidden="1"/>
  </cols>
  <sheetData>
    <row r="1" spans="1:3" x14ac:dyDescent="0.2"/>
    <row r="2" spans="1:3" x14ac:dyDescent="0.2"/>
    <row r="3" spans="1:3" ht="15" customHeight="1" x14ac:dyDescent="0.2"/>
    <row r="4" spans="1:3" ht="15" customHeight="1" x14ac:dyDescent="0.2"/>
    <row r="5" spans="1:3" ht="18" x14ac:dyDescent="0.2">
      <c r="A5" s="17"/>
    </row>
    <row r="6" spans="1:3" ht="15" customHeight="1" x14ac:dyDescent="0.2"/>
    <row r="7" spans="1:3" ht="21" customHeight="1" x14ac:dyDescent="0.2">
      <c r="B7" s="293"/>
      <c r="C7" s="293"/>
    </row>
    <row r="8" spans="1:3" s="4" customFormat="1" ht="31.5" customHeight="1" x14ac:dyDescent="0.2">
      <c r="A8" s="16"/>
      <c r="B8" s="276" t="s">
        <v>5</v>
      </c>
    </row>
    <row r="9" spans="1:3" s="4" customFormat="1" ht="15.75" x14ac:dyDescent="0.2">
      <c r="A9" s="16"/>
      <c r="B9" s="42" t="s">
        <v>29</v>
      </c>
    </row>
    <row r="10" spans="1:3" s="4" customFormat="1" ht="15.75" x14ac:dyDescent="0.2">
      <c r="A10" s="16"/>
      <c r="B10" s="12" t="s">
        <v>30</v>
      </c>
    </row>
    <row r="11" spans="1:3" s="4" customFormat="1" ht="18" customHeight="1" x14ac:dyDescent="0.2">
      <c r="A11" s="16"/>
      <c r="B11" s="72" t="s">
        <v>73</v>
      </c>
    </row>
    <row r="12" spans="1:3" s="4" customFormat="1" ht="18" customHeight="1" x14ac:dyDescent="0.2">
      <c r="A12" s="16"/>
      <c r="B12" s="72" t="s">
        <v>159</v>
      </c>
    </row>
    <row r="13" spans="1:3" s="4" customFormat="1" ht="18" customHeight="1" x14ac:dyDescent="0.2">
      <c r="A13" s="16"/>
      <c r="B13" s="72" t="s">
        <v>93</v>
      </c>
    </row>
    <row r="14" spans="1:3" s="4" customFormat="1" ht="21.75" customHeight="1" x14ac:dyDescent="0.2">
      <c r="A14" s="16"/>
      <c r="B14" s="72" t="s">
        <v>151</v>
      </c>
    </row>
    <row r="15" spans="1:3" s="4" customFormat="1" ht="4.1500000000000004" customHeight="1" x14ac:dyDescent="0.2">
      <c r="A15" s="16"/>
      <c r="B15" s="8"/>
    </row>
    <row r="16" spans="1:3" s="4" customFormat="1" ht="15.75" x14ac:dyDescent="0.2">
      <c r="A16" s="18"/>
      <c r="B16" s="42" t="s">
        <v>31</v>
      </c>
    </row>
    <row r="17" spans="1:9" s="273" customFormat="1" ht="49.15" customHeight="1" x14ac:dyDescent="0.2">
      <c r="A17" s="272"/>
      <c r="B17" s="277" t="s">
        <v>182</v>
      </c>
    </row>
    <row r="18" spans="1:9" s="4" customFormat="1" x14ac:dyDescent="0.2">
      <c r="A18" s="18"/>
      <c r="B18" s="8" t="s">
        <v>15</v>
      </c>
    </row>
    <row r="19" spans="1:9" s="4" customFormat="1" x14ac:dyDescent="0.2">
      <c r="A19" s="16"/>
      <c r="B19" s="8" t="s">
        <v>28</v>
      </c>
    </row>
    <row r="20" spans="1:9" s="4" customFormat="1" ht="30" x14ac:dyDescent="0.2">
      <c r="A20" s="16"/>
      <c r="B20" s="8" t="s">
        <v>16</v>
      </c>
    </row>
    <row r="21" spans="1:9" s="4" customFormat="1" ht="45" x14ac:dyDescent="0.2">
      <c r="A21" s="16"/>
      <c r="B21" s="8" t="s">
        <v>17</v>
      </c>
    </row>
    <row r="22" spans="1:9" s="4" customFormat="1" x14ac:dyDescent="0.2">
      <c r="A22" s="18"/>
      <c r="B22" s="8" t="s">
        <v>18</v>
      </c>
    </row>
    <row r="23" spans="1:9" s="4" customFormat="1" x14ac:dyDescent="0.2">
      <c r="A23" s="16"/>
      <c r="B23" s="8" t="s">
        <v>19</v>
      </c>
    </row>
    <row r="24" spans="1:9" s="4" customFormat="1" x14ac:dyDescent="0.2">
      <c r="A24" s="16"/>
      <c r="B24" s="8" t="s">
        <v>20</v>
      </c>
    </row>
    <row r="25" spans="1:9" s="4" customFormat="1" ht="45" x14ac:dyDescent="0.2">
      <c r="A25" s="16"/>
      <c r="B25" s="8" t="s">
        <v>21</v>
      </c>
    </row>
    <row r="26" spans="1:9" s="4" customFormat="1" x14ac:dyDescent="0.2">
      <c r="A26" s="16"/>
      <c r="B26" s="9"/>
      <c r="I26" s="88"/>
    </row>
    <row r="27" spans="1:9" s="4" customFormat="1" ht="15.75" x14ac:dyDescent="0.2">
      <c r="A27" s="16"/>
      <c r="B27" s="10" t="s">
        <v>78</v>
      </c>
      <c r="I27" s="88"/>
    </row>
    <row r="28" spans="1:9" s="4" customFormat="1" x14ac:dyDescent="0.2">
      <c r="A28" s="16"/>
      <c r="B28" s="8" t="s">
        <v>22</v>
      </c>
    </row>
    <row r="29" spans="1:9" s="4" customFormat="1" x14ac:dyDescent="0.2">
      <c r="A29" s="16"/>
      <c r="B29" s="8" t="s">
        <v>42</v>
      </c>
    </row>
    <row r="30" spans="1:9" s="4" customFormat="1" x14ac:dyDescent="0.2">
      <c r="A30" s="16"/>
      <c r="B30" s="9"/>
    </row>
    <row r="31" spans="1:9" s="4" customFormat="1" x14ac:dyDescent="0.2">
      <c r="A31" s="16"/>
      <c r="B31" s="8" t="s">
        <v>23</v>
      </c>
    </row>
    <row r="32" spans="1:9" s="4" customFormat="1" ht="30" x14ac:dyDescent="0.2">
      <c r="A32" s="16"/>
      <c r="B32" s="8" t="s">
        <v>171</v>
      </c>
    </row>
    <row r="33" spans="1:2" s="4" customFormat="1" ht="30" x14ac:dyDescent="0.2">
      <c r="A33" s="16"/>
      <c r="B33" s="8" t="s">
        <v>24</v>
      </c>
    </row>
    <row r="34" spans="1:2" s="4" customFormat="1" x14ac:dyDescent="0.2">
      <c r="A34" s="16"/>
      <c r="B34" s="9"/>
    </row>
    <row r="35" spans="1:2" s="4" customFormat="1" x14ac:dyDescent="0.2">
      <c r="A35" s="16"/>
      <c r="B35" s="8" t="s">
        <v>25</v>
      </c>
    </row>
    <row r="36" spans="1:2" s="4" customFormat="1" ht="31.5" x14ac:dyDescent="0.2">
      <c r="A36" s="16"/>
      <c r="B36" s="10" t="s">
        <v>27</v>
      </c>
    </row>
    <row r="37" spans="1:2" s="4" customFormat="1" x14ac:dyDescent="0.2">
      <c r="A37" s="16"/>
      <c r="B37" s="13" t="s">
        <v>26</v>
      </c>
    </row>
    <row r="38" spans="1:2" s="4" customFormat="1" x14ac:dyDescent="0.2">
      <c r="A38" s="16"/>
      <c r="B38" s="9"/>
    </row>
    <row r="39" spans="1:2" s="4" customFormat="1" ht="30" x14ac:dyDescent="0.2">
      <c r="A39" s="16"/>
      <c r="B39" s="8" t="s">
        <v>36</v>
      </c>
    </row>
    <row r="40" spans="1:2" s="4" customFormat="1" x14ac:dyDescent="0.2">
      <c r="A40" s="16"/>
      <c r="B40" s="14" t="s">
        <v>63</v>
      </c>
    </row>
    <row r="41" spans="1:2" x14ac:dyDescent="0.2"/>
  </sheetData>
  <sheetProtection algorithmName="SHA-512" hashValue="xwEq+jgkQf6HYsE77CBm09NNOzh0rL2k52LwM06/P+jf2yhv6rcUbNwiohZwZZCmJVcpq5J8QHGbFWL+tU92Yg==" saltValue="y1VFujTG082jllmWfKCAQw==" spinCount="100000" sheet="1" objects="1" scenarios="1"/>
  <mergeCells count="1">
    <mergeCell ref="B7:C7"/>
  </mergeCells>
  <hyperlinks>
    <hyperlink ref="B11" location="questionario!B6" display="1. Informazioni società candidata"/>
    <hyperlink ref="B12" location="Questionario!B14" display="2. Proposta per Fon.te"/>
    <hyperlink ref="B13" location="Questionario!B27" display="3. Garanzie"/>
    <hyperlink ref="B14" location="Questionario!B30" display="4. Track Record"/>
  </hyperlinks>
  <pageMargins left="0.19685039370078741" right="0.19685039370078741" top="0.19685039370078741" bottom="0.31496062992125984" header="0.19685039370078741" footer="0.15748031496062992"/>
  <pageSetup paperSize="9" scale="55" fitToHeight="0" orientation="landscape" r:id="rId1"/>
  <headerFooter alignWithMargins="0">
    <oddFooter>Pagina &amp;P di &amp;N</oddFooter>
  </headerFooter>
  <colBreaks count="1" manualBreakCount="1">
    <brk id="1" max="1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1:I32"/>
  <sheetViews>
    <sheetView showGridLines="0" zoomScale="85" zoomScaleNormal="85" zoomScaleSheetLayoutView="70" workbookViewId="0"/>
  </sheetViews>
  <sheetFormatPr defaultColWidth="0" defaultRowHeight="18" zeroHeight="1" x14ac:dyDescent="0.2"/>
  <cols>
    <col min="1" max="1" width="2.5703125" style="16" customWidth="1"/>
    <col min="2" max="3" width="8.7109375" style="19" customWidth="1"/>
    <col min="4" max="4" width="75.5703125" style="21" customWidth="1"/>
    <col min="5" max="5" width="130.7109375" style="16" customWidth="1"/>
    <col min="6" max="6" width="14.7109375" style="16" customWidth="1"/>
    <col min="7" max="8" width="9.28515625" style="16" customWidth="1"/>
    <col min="9" max="9" width="11" style="16" hidden="1" customWidth="1"/>
    <col min="10" max="16384" width="9.28515625" style="16" hidden="1"/>
  </cols>
  <sheetData>
    <row r="1" spans="2:7" ht="10.9" customHeight="1" x14ac:dyDescent="0.2">
      <c r="C1" s="20"/>
      <c r="E1" s="21"/>
    </row>
    <row r="2" spans="2:7" ht="32.65" customHeight="1" x14ac:dyDescent="0.2">
      <c r="E2" s="21"/>
    </row>
    <row r="3" spans="2:7" ht="49.9" customHeight="1" x14ac:dyDescent="0.2">
      <c r="E3" s="38" t="str">
        <f>+$E$6&amp;IF(E6&lt;&gt;""," - ","")&amp;"Questionario Garantito"</f>
        <v>Questionario Garantito</v>
      </c>
    </row>
    <row r="4" spans="2:7" ht="22.15" customHeight="1" x14ac:dyDescent="0.2"/>
    <row r="5" spans="2:7" s="17" customFormat="1" ht="54" customHeight="1" x14ac:dyDescent="0.2">
      <c r="B5" s="30" t="s">
        <v>32</v>
      </c>
      <c r="C5" s="31" t="s">
        <v>33</v>
      </c>
      <c r="D5" s="32" t="s">
        <v>34</v>
      </c>
      <c r="E5" s="83" t="s">
        <v>35</v>
      </c>
      <c r="F5" s="33" t="s">
        <v>37</v>
      </c>
    </row>
    <row r="6" spans="2:7" ht="60" customHeight="1" x14ac:dyDescent="0.2">
      <c r="B6" s="34">
        <v>1</v>
      </c>
      <c r="C6" s="73">
        <v>1</v>
      </c>
      <c r="D6" s="267" t="s">
        <v>173</v>
      </c>
      <c r="E6" s="104"/>
      <c r="F6" s="24"/>
    </row>
    <row r="7" spans="2:7" ht="60" customHeight="1" x14ac:dyDescent="0.2">
      <c r="B7" s="34">
        <v>1</v>
      </c>
      <c r="C7" s="28">
        <f>+C6+1</f>
        <v>2</v>
      </c>
      <c r="D7" s="270" t="s">
        <v>72</v>
      </c>
      <c r="E7" s="112" t="str">
        <f>+"Tabella "&amp;C7</f>
        <v>Tabella 2</v>
      </c>
      <c r="F7" s="25"/>
    </row>
    <row r="8" spans="2:7" ht="280.14999999999998" customHeight="1" x14ac:dyDescent="0.2">
      <c r="B8" s="34">
        <v>1</v>
      </c>
      <c r="C8" s="28">
        <f t="shared" ref="C8:C26" si="0">+C7+1</f>
        <v>3</v>
      </c>
      <c r="D8" s="269" t="s">
        <v>172</v>
      </c>
      <c r="E8" s="111"/>
      <c r="F8" s="26">
        <f>+G8-LEN(E8)</f>
        <v>2000</v>
      </c>
      <c r="G8" s="22">
        <v>2000</v>
      </c>
    </row>
    <row r="9" spans="2:7" ht="60" customHeight="1" x14ac:dyDescent="0.2">
      <c r="B9" s="89">
        <v>1</v>
      </c>
      <c r="C9" s="91">
        <f t="shared" si="0"/>
        <v>4</v>
      </c>
      <c r="D9" s="271" t="s">
        <v>174</v>
      </c>
      <c r="E9" s="105"/>
      <c r="F9" s="26"/>
      <c r="G9" s="22"/>
    </row>
    <row r="10" spans="2:7" ht="140.1" customHeight="1" x14ac:dyDescent="0.2">
      <c r="B10" s="265">
        <v>1</v>
      </c>
      <c r="C10" s="266">
        <f>+C9+1</f>
        <v>5</v>
      </c>
      <c r="D10" s="278" t="s">
        <v>183</v>
      </c>
      <c r="E10" s="105"/>
      <c r="F10" s="85"/>
      <c r="G10" s="22"/>
    </row>
    <row r="11" spans="2:7" ht="80.099999999999994" customHeight="1" x14ac:dyDescent="0.2">
      <c r="B11" s="163">
        <v>1</v>
      </c>
      <c r="C11" s="162">
        <f>+C10+1</f>
        <v>6</v>
      </c>
      <c r="D11" s="274" t="s">
        <v>175</v>
      </c>
      <c r="E11" s="164" t="str">
        <f>+"Tabella "&amp;C11</f>
        <v>Tabella 6</v>
      </c>
      <c r="F11" s="27"/>
    </row>
    <row r="12" spans="2:7" ht="180" customHeight="1" x14ac:dyDescent="0.2">
      <c r="B12" s="34">
        <v>1</v>
      </c>
      <c r="C12" s="28">
        <f>+C11+1</f>
        <v>7</v>
      </c>
      <c r="D12" s="275" t="s">
        <v>181</v>
      </c>
      <c r="E12" s="104"/>
      <c r="F12" s="26">
        <f>+G12-LEN(E12)</f>
        <v>1000</v>
      </c>
      <c r="G12" s="22">
        <v>1000</v>
      </c>
    </row>
    <row r="13" spans="2:7" ht="140.1" customHeight="1" thickBot="1" x14ac:dyDescent="0.25">
      <c r="B13" s="98">
        <f>+B12</f>
        <v>1</v>
      </c>
      <c r="C13" s="99">
        <f t="shared" si="0"/>
        <v>8</v>
      </c>
      <c r="D13" s="270" t="s">
        <v>176</v>
      </c>
      <c r="E13" s="165"/>
      <c r="F13" s="26">
        <f>+G13-LEN(E13)</f>
        <v>1000</v>
      </c>
      <c r="G13" s="22">
        <v>1000</v>
      </c>
    </row>
    <row r="14" spans="2:7" ht="280.14999999999998" customHeight="1" thickTop="1" x14ac:dyDescent="0.2">
      <c r="B14" s="35">
        <v>2</v>
      </c>
      <c r="C14" s="116">
        <f t="shared" si="0"/>
        <v>9</v>
      </c>
      <c r="D14" s="173" t="s">
        <v>113</v>
      </c>
      <c r="E14" s="117"/>
      <c r="F14" s="26">
        <f>+G14-LEN(E14)</f>
        <v>2000</v>
      </c>
      <c r="G14" s="22">
        <v>2000</v>
      </c>
    </row>
    <row r="15" spans="2:7" ht="140.1" customHeight="1" x14ac:dyDescent="0.2">
      <c r="B15" s="302">
        <v>2</v>
      </c>
      <c r="C15" s="307">
        <f>+C14+1</f>
        <v>10</v>
      </c>
      <c r="D15" s="304" t="s">
        <v>185</v>
      </c>
      <c r="E15" s="107"/>
      <c r="F15" s="26">
        <f>+G15-LEN(E15)</f>
        <v>1000</v>
      </c>
      <c r="G15" s="22">
        <v>1000</v>
      </c>
    </row>
    <row r="16" spans="2:7" ht="60" customHeight="1" x14ac:dyDescent="0.2">
      <c r="B16" s="303"/>
      <c r="C16" s="308"/>
      <c r="D16" s="309"/>
      <c r="E16" s="112" t="str">
        <f>+"Tabella "&amp;C15</f>
        <v>Tabella 10</v>
      </c>
      <c r="F16" s="26"/>
      <c r="G16" s="22"/>
    </row>
    <row r="17" spans="2:9" ht="280.14999999999998" customHeight="1" x14ac:dyDescent="0.2">
      <c r="B17" s="34">
        <v>2</v>
      </c>
      <c r="C17" s="28">
        <f>+C15+1</f>
        <v>11</v>
      </c>
      <c r="D17" s="289" t="s">
        <v>209</v>
      </c>
      <c r="E17" s="106"/>
      <c r="F17" s="26">
        <f>+G17-LEN(E17)</f>
        <v>2000</v>
      </c>
      <c r="G17" s="22">
        <v>2000</v>
      </c>
    </row>
    <row r="18" spans="2:9" ht="280.14999999999998" customHeight="1" x14ac:dyDescent="0.2">
      <c r="B18" s="90">
        <v>2</v>
      </c>
      <c r="C18" s="92">
        <f>+C17+1</f>
        <v>12</v>
      </c>
      <c r="D18" s="160" t="s">
        <v>98</v>
      </c>
      <c r="E18" s="106"/>
      <c r="F18" s="26">
        <f>+G18-LEN(E18)</f>
        <v>2000</v>
      </c>
      <c r="G18" s="22">
        <v>2000</v>
      </c>
    </row>
    <row r="19" spans="2:9" s="18" customFormat="1" ht="120" customHeight="1" x14ac:dyDescent="0.2">
      <c r="B19" s="171">
        <v>2</v>
      </c>
      <c r="C19" s="172">
        <f t="shared" si="0"/>
        <v>13</v>
      </c>
      <c r="D19" s="274" t="s">
        <v>187</v>
      </c>
      <c r="E19" s="112" t="str">
        <f>+"Tabella "&amp;C19</f>
        <v>Tabella 13</v>
      </c>
      <c r="F19" s="26"/>
      <c r="G19" s="23"/>
    </row>
    <row r="20" spans="2:9" ht="140.1" customHeight="1" x14ac:dyDescent="0.2">
      <c r="B20" s="75">
        <v>2</v>
      </c>
      <c r="C20" s="28">
        <f>+C19+1</f>
        <v>14</v>
      </c>
      <c r="D20" s="289" t="s">
        <v>208</v>
      </c>
      <c r="E20" s="104"/>
      <c r="F20" s="26">
        <f t="shared" ref="F20:F25" si="1">+G20-LEN(E20)</f>
        <v>1000</v>
      </c>
      <c r="G20" s="22">
        <v>1000</v>
      </c>
      <c r="I20" s="170"/>
    </row>
    <row r="21" spans="2:9" s="18" customFormat="1" ht="140.1" customHeight="1" x14ac:dyDescent="0.2">
      <c r="B21" s="34">
        <v>2</v>
      </c>
      <c r="C21" s="28">
        <f t="shared" si="0"/>
        <v>15</v>
      </c>
      <c r="D21" s="94" t="s">
        <v>85</v>
      </c>
      <c r="E21" s="104"/>
      <c r="F21" s="26">
        <f t="shared" si="1"/>
        <v>1000</v>
      </c>
      <c r="G21" s="23">
        <v>1000</v>
      </c>
    </row>
    <row r="22" spans="2:9" ht="140.1" customHeight="1" x14ac:dyDescent="0.2">
      <c r="B22" s="34">
        <v>2</v>
      </c>
      <c r="C22" s="28">
        <f t="shared" si="0"/>
        <v>16</v>
      </c>
      <c r="D22" s="118" t="s">
        <v>97</v>
      </c>
      <c r="E22" s="104"/>
      <c r="F22" s="26">
        <f t="shared" si="1"/>
        <v>1000</v>
      </c>
      <c r="G22" s="23">
        <v>1000</v>
      </c>
    </row>
    <row r="23" spans="2:9" ht="280.14999999999998" customHeight="1" x14ac:dyDescent="0.2">
      <c r="B23" s="34">
        <v>2</v>
      </c>
      <c r="C23" s="28">
        <f t="shared" si="0"/>
        <v>17</v>
      </c>
      <c r="D23" s="270" t="s">
        <v>188</v>
      </c>
      <c r="E23" s="104"/>
      <c r="F23" s="26">
        <f t="shared" si="1"/>
        <v>2000</v>
      </c>
      <c r="G23" s="22">
        <v>2000</v>
      </c>
    </row>
    <row r="24" spans="2:9" ht="140.1" customHeight="1" x14ac:dyDescent="0.2">
      <c r="B24" s="34">
        <v>2</v>
      </c>
      <c r="C24" s="28">
        <f t="shared" si="0"/>
        <v>18</v>
      </c>
      <c r="D24" s="267" t="s">
        <v>170</v>
      </c>
      <c r="E24" s="104"/>
      <c r="F24" s="26">
        <f t="shared" si="1"/>
        <v>1000</v>
      </c>
      <c r="G24" s="22">
        <v>1000</v>
      </c>
    </row>
    <row r="25" spans="2:9" ht="280.14999999999998" customHeight="1" x14ac:dyDescent="0.2">
      <c r="B25" s="302">
        <v>2</v>
      </c>
      <c r="C25" s="307">
        <f t="shared" si="0"/>
        <v>19</v>
      </c>
      <c r="D25" s="304" t="s">
        <v>177</v>
      </c>
      <c r="E25" s="107"/>
      <c r="F25" s="26">
        <f t="shared" si="1"/>
        <v>2000</v>
      </c>
      <c r="G25" s="22">
        <v>2000</v>
      </c>
    </row>
    <row r="26" spans="2:9" ht="60" customHeight="1" thickBot="1" x14ac:dyDescent="0.25">
      <c r="B26" s="306"/>
      <c r="C26" s="310">
        <f t="shared" si="0"/>
        <v>20</v>
      </c>
      <c r="D26" s="305"/>
      <c r="E26" s="179" t="str">
        <f>+"Tabella "&amp;C25</f>
        <v>Tabella 19</v>
      </c>
      <c r="F26" s="85"/>
      <c r="G26" s="22"/>
    </row>
    <row r="27" spans="2:9" ht="100.15" customHeight="1" thickTop="1" x14ac:dyDescent="0.2">
      <c r="B27" s="36">
        <v>3</v>
      </c>
      <c r="C27" s="29">
        <f>+C25+1</f>
        <v>20</v>
      </c>
      <c r="D27" s="268" t="s">
        <v>107</v>
      </c>
      <c r="E27" s="112" t="str">
        <f>+"Tabella "&amp;C26</f>
        <v>Tabella 20</v>
      </c>
      <c r="F27" s="26"/>
      <c r="G27" s="22"/>
    </row>
    <row r="28" spans="2:9" ht="80.099999999999994" customHeight="1" x14ac:dyDescent="0.2">
      <c r="B28" s="180">
        <v>3</v>
      </c>
      <c r="C28" s="181">
        <f>+C27+1</f>
        <v>21</v>
      </c>
      <c r="D28" s="161" t="s">
        <v>102</v>
      </c>
      <c r="E28" s="112" t="str">
        <f>+"Tabella "&amp;C28</f>
        <v>Tabella 21</v>
      </c>
      <c r="F28" s="85"/>
      <c r="G28" s="22"/>
    </row>
    <row r="29" spans="2:9" ht="100.15" customHeight="1" thickBot="1" x14ac:dyDescent="0.25">
      <c r="B29" s="98">
        <v>3</v>
      </c>
      <c r="C29" s="99">
        <f>+C28+1</f>
        <v>22</v>
      </c>
      <c r="D29" s="262" t="s">
        <v>152</v>
      </c>
      <c r="E29" s="179" t="str">
        <f>+"Tabella "&amp;C29</f>
        <v>Tabella 22</v>
      </c>
      <c r="F29" s="85"/>
      <c r="G29" s="22"/>
    </row>
    <row r="30" spans="2:9" ht="200.1" customHeight="1" thickTop="1" x14ac:dyDescent="0.2">
      <c r="B30" s="294">
        <v>4</v>
      </c>
      <c r="C30" s="296">
        <f>+C29+1</f>
        <v>23</v>
      </c>
      <c r="D30" s="298" t="s">
        <v>162</v>
      </c>
      <c r="E30" s="300" t="str">
        <f>+"Tabella "&amp;C30&amp;" - Mandati segregati"&amp;"
"</f>
        <v xml:space="preserve">Tabella 23 - Mandati segregati
</v>
      </c>
      <c r="F30" s="85"/>
      <c r="G30" s="22"/>
    </row>
    <row r="31" spans="2:9" ht="200.1" customHeight="1" thickBot="1" x14ac:dyDescent="0.25">
      <c r="B31" s="295"/>
      <c r="C31" s="297"/>
      <c r="D31" s="299"/>
      <c r="E31" s="301"/>
      <c r="F31" s="85"/>
      <c r="G31" s="22"/>
    </row>
    <row r="32" spans="2:9" ht="18.75" thickTop="1" x14ac:dyDescent="0.2"/>
  </sheetData>
  <sheetProtection algorithmName="SHA-512" hashValue="jK9EW/RsNl5fAHDGqmIIlBVgg4KMcumAMMg1C1n8QeuXADwLRaqFSzU5w/0JmEi35B32VpknoKeFPz25EQEhHQ==" saltValue="3hvSofDOT7Vvsd4aO+wA+Q==" spinCount="100000" sheet="1" objects="1" scenarios="1"/>
  <protectedRanges>
    <protectedRange sqref="E17:E18 E20:E25 E8:E10 E12:E15 E6" name="Intervallo1"/>
  </protectedRanges>
  <customSheetViews>
    <customSheetView guid="{1CC90BFD-C4CD-4CCA-995A-9F0ACC152DA3}" fitToPage="1" topLeftCell="B27">
      <selection activeCell="C29" sqref="C29"/>
      <rowBreaks count="4" manualBreakCount="4">
        <brk id="12" min="1" max="6" man="1"/>
        <brk id="38" min="1" max="6" man="1"/>
        <brk id="47" min="1" max="6" man="1"/>
        <brk id="22" min="1" max="6" man="1"/>
      </rowBreaks>
      <pageMargins left="0.74803149606299213" right="0.15748031496062992" top="0.47244094488188981" bottom="0.15748031496062992" header="0.19685039370078741" footer="0.15748031496062992"/>
      <pageSetup paperSize="9" scale="65" fitToHeight="6" orientation="landscape" r:id="rId1"/>
      <headerFooter alignWithMargins="0">
        <oddHeader>&amp;C&amp;F</oddHeader>
        <oddFooter>Pagina &amp;P di &amp;N</oddFooter>
      </headerFooter>
    </customSheetView>
  </customSheetViews>
  <mergeCells count="10">
    <mergeCell ref="B30:B31"/>
    <mergeCell ref="C30:C31"/>
    <mergeCell ref="D30:D31"/>
    <mergeCell ref="E30:E31"/>
    <mergeCell ref="B15:B16"/>
    <mergeCell ref="D25:D26"/>
    <mergeCell ref="B25:B26"/>
    <mergeCell ref="C15:C16"/>
    <mergeCell ref="D15:D16"/>
    <mergeCell ref="C25:C26"/>
  </mergeCells>
  <phoneticPr fontId="10" type="noConversion"/>
  <dataValidations count="1">
    <dataValidation type="textLength" allowBlank="1" showInputMessage="1" showErrorMessage="1" error="Numero caratteri eccedenti il massimo consentito" sqref="E8 E12:E15 E17:E18 E20:E25">
      <formula1>0</formula1>
      <formula2>G8</formula2>
    </dataValidation>
  </dataValidations>
  <hyperlinks>
    <hyperlink ref="E7" location="Tabelle!B6" display="Tabelle!B6"/>
    <hyperlink ref="E11" location="Tabelle!B15" display="Tabelle!B15"/>
    <hyperlink ref="E16" location="Tabelle!B50" display="Tabelle!B50"/>
    <hyperlink ref="E30" location="TrackRecord!B6" display="TrackRecord!B6"/>
    <hyperlink ref="E27" location="Tabelle!B129" display="Tabelle!B129"/>
    <hyperlink ref="E28" location="Tabelle!B134" display="Tabelle!B134"/>
    <hyperlink ref="E29" location="Tabelle!B144" display="Tabelle!B144"/>
    <hyperlink ref="E19" location="Tabelle!B82" display="Tabelle!B82"/>
    <hyperlink ref="E26" location="Tabelle!B114" display="Tabelle!B114"/>
  </hyperlinks>
  <pageMargins left="0.19685039370078741" right="0.19685039370078741" top="0.19685039370078741" bottom="0.31496062992125984" header="0.19685039370078741" footer="0.15748031496062992"/>
  <pageSetup paperSize="9" scale="56" fitToHeight="0" orientation="landscape" r:id="rId2"/>
  <headerFooter alignWithMargins="0">
    <oddFooter>Pagina &amp;P di &amp;N</oddFooter>
  </headerFooter>
  <rowBreaks count="3" manualBreakCount="3">
    <brk id="13" max="16383" man="1"/>
    <brk id="21" max="16383" man="1"/>
    <brk id="29" max="16383" man="1"/>
  </rowBreaks>
  <ignoredErrors>
    <ignoredError sqref="C27" 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K163"/>
  <sheetViews>
    <sheetView showGridLines="0" zoomScale="70" zoomScaleNormal="70" zoomScaleSheetLayoutView="70" workbookViewId="0"/>
  </sheetViews>
  <sheetFormatPr defaultColWidth="0" defaultRowHeight="15" zeroHeight="1" x14ac:dyDescent="0.2"/>
  <cols>
    <col min="1" max="1" width="2.5703125" style="16" customWidth="1"/>
    <col min="2" max="2" width="91.7109375" style="41" customWidth="1"/>
    <col min="3" max="3" width="25.28515625" style="46" customWidth="1"/>
    <col min="4" max="5" width="23.7109375" style="46" customWidth="1"/>
    <col min="6" max="6" width="23.7109375" style="41" customWidth="1"/>
    <col min="7" max="8" width="31.28515625" style="41" customWidth="1"/>
    <col min="9" max="10" width="23.7109375" style="41" customWidth="1"/>
    <col min="11" max="11" width="9.28515625" style="41" customWidth="1"/>
    <col min="12" max="16384" width="9.28515625" style="41" hidden="1"/>
  </cols>
  <sheetData>
    <row r="1" spans="1:9" ht="33.6" customHeight="1" x14ac:dyDescent="0.2">
      <c r="B1"/>
      <c r="C1" s="330"/>
      <c r="D1" s="330"/>
      <c r="E1" s="74"/>
    </row>
    <row r="2" spans="1:9" ht="55.9" customHeight="1" x14ac:dyDescent="0.2">
      <c r="C2" s="64" t="str">
        <f>+Questionario!$E$3</f>
        <v>Questionario Garantito</v>
      </c>
    </row>
    <row r="3" spans="1:9" ht="21" customHeight="1" x14ac:dyDescent="0.2">
      <c r="C3" s="113"/>
      <c r="D3" s="113"/>
    </row>
    <row r="4" spans="1:9" ht="21" customHeight="1" x14ac:dyDescent="0.2">
      <c r="B4" s="37" t="s">
        <v>60</v>
      </c>
      <c r="C4" s="1"/>
      <c r="D4" s="1"/>
      <c r="E4" s="1"/>
    </row>
    <row r="5" spans="1:9" ht="18" x14ac:dyDescent="0.2">
      <c r="A5" s="17"/>
    </row>
    <row r="6" spans="1:9" ht="30" customHeight="1" x14ac:dyDescent="0.2">
      <c r="B6" s="40" t="s">
        <v>68</v>
      </c>
      <c r="C6" s="331" t="s">
        <v>77</v>
      </c>
      <c r="D6" s="332"/>
      <c r="E6" s="333"/>
    </row>
    <row r="7" spans="1:9" ht="25.15" customHeight="1" x14ac:dyDescent="0.2">
      <c r="B7" s="2" t="s">
        <v>69</v>
      </c>
      <c r="C7" s="315"/>
      <c r="D7" s="316"/>
      <c r="E7" s="317"/>
    </row>
    <row r="8" spans="1:9" ht="25.15" customHeight="1" x14ac:dyDescent="0.2">
      <c r="B8" s="2" t="s">
        <v>193</v>
      </c>
      <c r="C8" s="315"/>
      <c r="D8" s="316"/>
      <c r="E8" s="317"/>
    </row>
    <row r="9" spans="1:9" ht="40.9" customHeight="1" x14ac:dyDescent="0.2">
      <c r="B9" s="2" t="s">
        <v>76</v>
      </c>
      <c r="C9" s="315"/>
      <c r="D9" s="316"/>
      <c r="E9" s="317"/>
    </row>
    <row r="10" spans="1:9" ht="25.15" customHeight="1" x14ac:dyDescent="0.2">
      <c r="B10" s="2" t="s">
        <v>70</v>
      </c>
      <c r="C10" s="315"/>
      <c r="D10" s="316"/>
      <c r="E10" s="317"/>
    </row>
    <row r="11" spans="1:9" ht="25.15" customHeight="1" x14ac:dyDescent="0.2">
      <c r="B11" s="2" t="s">
        <v>71</v>
      </c>
      <c r="C11" s="315"/>
      <c r="D11" s="316"/>
      <c r="E11" s="317"/>
    </row>
    <row r="12" spans="1:9" ht="25.15" customHeight="1" x14ac:dyDescent="0.2">
      <c r="B12" s="2" t="s">
        <v>194</v>
      </c>
      <c r="C12" s="321"/>
      <c r="D12" s="322"/>
      <c r="E12" s="323"/>
    </row>
    <row r="13" spans="1:9" s="45" customFormat="1" ht="42.6" customHeight="1" x14ac:dyDescent="0.2">
      <c r="A13" s="16"/>
      <c r="B13" s="5" t="s">
        <v>195</v>
      </c>
      <c r="C13" s="321"/>
      <c r="D13" s="322"/>
      <c r="E13" s="323"/>
      <c r="F13" s="41"/>
    </row>
    <row r="14" spans="1:9" ht="34.15" customHeight="1" x14ac:dyDescent="0.2">
      <c r="F14" s="47"/>
      <c r="H14" s="48"/>
    </row>
    <row r="15" spans="1:9" ht="49.9" customHeight="1" x14ac:dyDescent="0.2">
      <c r="B15" s="44" t="s">
        <v>184</v>
      </c>
      <c r="C15" s="100"/>
      <c r="D15" s="101"/>
      <c r="F15" s="49"/>
      <c r="G15" s="49"/>
      <c r="I15" s="49"/>
    </row>
    <row r="16" spans="1:9" ht="13.15" customHeight="1" x14ac:dyDescent="0.2">
      <c r="C16" s="41"/>
      <c r="D16" s="41"/>
    </row>
    <row r="17" spans="2:11" ht="49.9" customHeight="1" x14ac:dyDescent="0.2">
      <c r="B17" s="50" t="s">
        <v>196</v>
      </c>
      <c r="C17" s="114" t="s">
        <v>160</v>
      </c>
      <c r="D17" s="114" t="s">
        <v>94</v>
      </c>
      <c r="E17" s="41"/>
      <c r="G17" s="49"/>
      <c r="H17" s="46"/>
      <c r="I17" s="49"/>
      <c r="K17" s="49"/>
    </row>
    <row r="18" spans="2:11" ht="19.899999999999999" customHeight="1" x14ac:dyDescent="0.2">
      <c r="B18" s="68" t="s">
        <v>54</v>
      </c>
      <c r="C18" s="53">
        <f>+SUM(C19:C22)</f>
        <v>0</v>
      </c>
      <c r="D18" s="53">
        <f>+SUM(D19:D22)</f>
        <v>0</v>
      </c>
      <c r="E18" s="41"/>
      <c r="G18" s="49"/>
      <c r="H18" s="46"/>
      <c r="I18" s="49"/>
      <c r="K18" s="49"/>
    </row>
    <row r="19" spans="2:11" ht="19.899999999999999" customHeight="1" x14ac:dyDescent="0.2">
      <c r="B19" s="65" t="s">
        <v>55</v>
      </c>
      <c r="C19" s="58"/>
      <c r="D19" s="58"/>
      <c r="E19" s="102"/>
      <c r="G19" s="49"/>
      <c r="H19" s="46"/>
      <c r="I19" s="49"/>
      <c r="K19" s="49"/>
    </row>
    <row r="20" spans="2:11" ht="19.899999999999999" customHeight="1" x14ac:dyDescent="0.2">
      <c r="B20" s="66" t="s">
        <v>56</v>
      </c>
      <c r="C20" s="59"/>
      <c r="D20" s="59"/>
      <c r="E20" s="102"/>
      <c r="G20" s="49"/>
      <c r="H20" s="46"/>
      <c r="I20" s="49"/>
      <c r="K20" s="49"/>
    </row>
    <row r="21" spans="2:11" ht="19.899999999999999" customHeight="1" x14ac:dyDescent="0.2">
      <c r="B21" s="66" t="s">
        <v>57</v>
      </c>
      <c r="C21" s="59"/>
      <c r="D21" s="59"/>
      <c r="E21" s="102"/>
      <c r="G21" s="49"/>
      <c r="H21" s="46"/>
      <c r="I21" s="49"/>
      <c r="K21" s="49"/>
    </row>
    <row r="22" spans="2:11" ht="19.899999999999999" customHeight="1" x14ac:dyDescent="0.2">
      <c r="B22" s="67" t="s">
        <v>58</v>
      </c>
      <c r="C22" s="60"/>
      <c r="D22" s="60"/>
      <c r="E22" s="102"/>
      <c r="G22" s="49"/>
      <c r="H22" s="46"/>
      <c r="I22" s="49"/>
      <c r="K22" s="49"/>
    </row>
    <row r="23" spans="2:11" ht="9" customHeight="1" x14ac:dyDescent="0.2">
      <c r="C23" s="41"/>
      <c r="D23" s="41"/>
      <c r="E23" s="103"/>
      <c r="G23" s="49"/>
      <c r="H23" s="46"/>
      <c r="I23" s="49"/>
      <c r="K23" s="49"/>
    </row>
    <row r="24" spans="2:11" ht="19.899999999999999" customHeight="1" x14ac:dyDescent="0.2">
      <c r="B24" s="2" t="s">
        <v>40</v>
      </c>
      <c r="C24" s="54"/>
      <c r="D24" s="54"/>
      <c r="E24" s="102"/>
      <c r="G24" s="49"/>
      <c r="H24" s="46"/>
      <c r="I24" s="49"/>
      <c r="K24" s="49"/>
    </row>
    <row r="25" spans="2:11" ht="19.5" customHeight="1" x14ac:dyDescent="0.2">
      <c r="B25" s="6" t="s">
        <v>50</v>
      </c>
      <c r="C25" s="15">
        <f>+SUM(C18,C24)</f>
        <v>0</v>
      </c>
      <c r="D25" s="15">
        <f>+SUM(D18,D24)</f>
        <v>0</v>
      </c>
      <c r="E25" s="103"/>
      <c r="G25" s="49"/>
      <c r="H25" s="46"/>
      <c r="I25" s="49"/>
      <c r="K25" s="49"/>
    </row>
    <row r="26" spans="2:11" ht="8.65" customHeight="1" x14ac:dyDescent="0.2">
      <c r="C26" s="41"/>
      <c r="D26" s="41"/>
      <c r="E26" s="103"/>
      <c r="G26" s="49"/>
      <c r="H26" s="46"/>
      <c r="I26" s="49"/>
      <c r="K26" s="49"/>
    </row>
    <row r="27" spans="2:11" ht="19.5" customHeight="1" x14ac:dyDescent="0.2">
      <c r="B27" s="55" t="s">
        <v>178</v>
      </c>
      <c r="C27" s="69">
        <f>+SUM(C28:C29)</f>
        <v>0</v>
      </c>
      <c r="D27" s="69">
        <f>+SUM(D28:D29)</f>
        <v>0</v>
      </c>
      <c r="E27" s="103"/>
      <c r="G27" s="49"/>
      <c r="H27" s="46"/>
      <c r="I27" s="49"/>
      <c r="K27" s="49"/>
    </row>
    <row r="28" spans="2:11" ht="19.899999999999999" customHeight="1" x14ac:dyDescent="0.2">
      <c r="B28" s="56" t="s">
        <v>66</v>
      </c>
      <c r="C28" s="70"/>
      <c r="D28" s="70"/>
      <c r="E28" s="103"/>
      <c r="G28" s="49"/>
      <c r="H28" s="46"/>
      <c r="I28" s="49"/>
      <c r="K28" s="49"/>
    </row>
    <row r="29" spans="2:11" ht="19.899999999999999" customHeight="1" x14ac:dyDescent="0.2">
      <c r="B29" s="57" t="s">
        <v>40</v>
      </c>
      <c r="C29" s="71"/>
      <c r="D29" s="71"/>
      <c r="E29" s="103"/>
      <c r="G29" s="49"/>
      <c r="H29" s="46"/>
      <c r="I29" s="49"/>
      <c r="K29" s="49"/>
    </row>
    <row r="30" spans="2:11" ht="15" customHeight="1" x14ac:dyDescent="0.2">
      <c r="C30" s="41"/>
      <c r="D30" s="41"/>
      <c r="E30" s="103"/>
      <c r="G30" s="49"/>
      <c r="H30" s="46"/>
      <c r="I30" s="49"/>
      <c r="K30" s="49"/>
    </row>
    <row r="31" spans="2:11" ht="49.9" customHeight="1" x14ac:dyDescent="0.2">
      <c r="B31" s="50" t="s">
        <v>197</v>
      </c>
      <c r="C31" s="114" t="s">
        <v>160</v>
      </c>
      <c r="D31" s="114" t="s">
        <v>94</v>
      </c>
      <c r="E31" s="103"/>
      <c r="G31" s="49"/>
      <c r="H31" s="46"/>
      <c r="I31" s="49"/>
      <c r="K31" s="49"/>
    </row>
    <row r="32" spans="2:11" ht="19.899999999999999" customHeight="1" x14ac:dyDescent="0.2">
      <c r="B32" s="68" t="s">
        <v>54</v>
      </c>
      <c r="C32" s="53">
        <f>+SUM(C33:C36)</f>
        <v>0</v>
      </c>
      <c r="D32" s="53">
        <f>+SUM(D33:D36)</f>
        <v>0</v>
      </c>
      <c r="E32" s="103"/>
      <c r="G32" s="49"/>
      <c r="H32" s="46"/>
      <c r="I32" s="49"/>
      <c r="K32" s="49"/>
    </row>
    <row r="33" spans="2:11" ht="19.899999999999999" customHeight="1" x14ac:dyDescent="0.2">
      <c r="B33" s="65" t="s">
        <v>55</v>
      </c>
      <c r="C33" s="58"/>
      <c r="D33" s="58"/>
      <c r="E33" s="102"/>
      <c r="G33" s="49"/>
      <c r="H33" s="46"/>
      <c r="I33" s="49"/>
      <c r="K33" s="49"/>
    </row>
    <row r="34" spans="2:11" ht="19.899999999999999" customHeight="1" x14ac:dyDescent="0.2">
      <c r="B34" s="66" t="s">
        <v>56</v>
      </c>
      <c r="C34" s="59"/>
      <c r="D34" s="59"/>
      <c r="E34" s="102"/>
      <c r="G34" s="49"/>
      <c r="H34" s="46"/>
      <c r="I34" s="49"/>
      <c r="K34" s="49"/>
    </row>
    <row r="35" spans="2:11" ht="19.899999999999999" customHeight="1" x14ac:dyDescent="0.2">
      <c r="B35" s="66" t="s">
        <v>57</v>
      </c>
      <c r="C35" s="59"/>
      <c r="D35" s="59"/>
      <c r="E35" s="102"/>
      <c r="G35" s="49"/>
      <c r="H35" s="46"/>
      <c r="I35" s="49"/>
      <c r="K35" s="49"/>
    </row>
    <row r="36" spans="2:11" ht="19.899999999999999" customHeight="1" x14ac:dyDescent="0.2">
      <c r="B36" s="67" t="s">
        <v>58</v>
      </c>
      <c r="C36" s="60"/>
      <c r="D36" s="60"/>
      <c r="E36" s="102"/>
      <c r="G36" s="49"/>
      <c r="H36" s="46"/>
      <c r="I36" s="49"/>
      <c r="K36" s="49"/>
    </row>
    <row r="37" spans="2:11" ht="9" customHeight="1" x14ac:dyDescent="0.2">
      <c r="C37" s="41"/>
      <c r="D37" s="41"/>
      <c r="E37" s="103"/>
      <c r="G37" s="49"/>
      <c r="H37" s="46"/>
      <c r="I37" s="49"/>
      <c r="K37" s="49"/>
    </row>
    <row r="38" spans="2:11" ht="19.899999999999999" customHeight="1" x14ac:dyDescent="0.2">
      <c r="B38" s="2" t="s">
        <v>40</v>
      </c>
      <c r="C38" s="54"/>
      <c r="D38" s="54"/>
      <c r="E38" s="102"/>
      <c r="G38" s="49"/>
      <c r="H38" s="46"/>
      <c r="I38" s="49"/>
      <c r="K38" s="49"/>
    </row>
    <row r="39" spans="2:11" ht="19.5" customHeight="1" x14ac:dyDescent="0.2">
      <c r="B39" s="6" t="s">
        <v>51</v>
      </c>
      <c r="C39" s="15">
        <f>+SUM(C32,C38)</f>
        <v>0</v>
      </c>
      <c r="D39" s="15">
        <f>+SUM(D32,D38)</f>
        <v>0</v>
      </c>
      <c r="E39" s="41"/>
      <c r="G39" s="49"/>
      <c r="H39" s="46"/>
      <c r="I39" s="49"/>
      <c r="K39" s="49"/>
    </row>
    <row r="40" spans="2:11" ht="8.65" customHeight="1" x14ac:dyDescent="0.2">
      <c r="C40" s="41"/>
      <c r="D40" s="41"/>
      <c r="E40" s="41"/>
      <c r="G40" s="49"/>
      <c r="H40" s="46"/>
      <c r="I40" s="49"/>
      <c r="K40" s="49"/>
    </row>
    <row r="41" spans="2:11" ht="19.5" customHeight="1" x14ac:dyDescent="0.2">
      <c r="B41" s="55" t="s">
        <v>179</v>
      </c>
      <c r="C41" s="69">
        <f>+SUM(C42:C43)</f>
        <v>0</v>
      </c>
      <c r="D41" s="69">
        <f>+SUM(D42:D43)</f>
        <v>0</v>
      </c>
      <c r="E41" s="41"/>
      <c r="G41" s="49"/>
      <c r="H41" s="46"/>
      <c r="I41" s="49"/>
      <c r="K41" s="49"/>
    </row>
    <row r="42" spans="2:11" ht="19.899999999999999" customHeight="1" x14ac:dyDescent="0.2">
      <c r="B42" s="56" t="s">
        <v>66</v>
      </c>
      <c r="C42" s="70"/>
      <c r="D42" s="70"/>
      <c r="E42" s="41"/>
      <c r="G42" s="49"/>
      <c r="H42" s="46"/>
      <c r="I42" s="49"/>
      <c r="K42" s="49"/>
    </row>
    <row r="43" spans="2:11" ht="19.899999999999999" customHeight="1" x14ac:dyDescent="0.2">
      <c r="B43" s="57" t="s">
        <v>40</v>
      </c>
      <c r="C43" s="71"/>
      <c r="D43" s="71"/>
      <c r="E43" s="41"/>
      <c r="G43" s="49"/>
      <c r="H43" s="46"/>
      <c r="I43" s="49"/>
      <c r="K43" s="49"/>
    </row>
    <row r="44" spans="2:11" x14ac:dyDescent="0.2">
      <c r="B44" s="41" t="s">
        <v>41</v>
      </c>
      <c r="D44" s="49"/>
      <c r="E44" s="41"/>
      <c r="G44" s="49"/>
      <c r="H44" s="46"/>
      <c r="I44" s="49"/>
      <c r="K44" s="49"/>
    </row>
    <row r="45" spans="2:11" ht="10.9" customHeight="1" x14ac:dyDescent="0.2"/>
    <row r="46" spans="2:11" ht="10.9" customHeight="1" x14ac:dyDescent="0.2"/>
    <row r="47" spans="2:11" ht="21" customHeight="1" x14ac:dyDescent="0.2">
      <c r="B47" s="37" t="s">
        <v>161</v>
      </c>
    </row>
    <row r="48" spans="2:11" x14ac:dyDescent="0.2"/>
    <row r="49" spans="2:6" x14ac:dyDescent="0.2"/>
    <row r="50" spans="2:6" ht="49.9" customHeight="1" x14ac:dyDescent="0.2">
      <c r="B50" s="44" t="s">
        <v>186</v>
      </c>
    </row>
    <row r="51" spans="2:6" x14ac:dyDescent="0.2"/>
    <row r="52" spans="2:6" ht="49.9" customHeight="1" x14ac:dyDescent="0.2">
      <c r="B52" s="39" t="str">
        <f>IF(B53="","CV sintetico Responsabile della Gestione: Nome","CV sintetico Responsabile della Gestione")</f>
        <v>CV sintetico Responsabile della Gestione: Nome</v>
      </c>
      <c r="C52" s="11" t="s">
        <v>53</v>
      </c>
      <c r="D52" s="11" t="s">
        <v>79</v>
      </c>
      <c r="E52" s="11" t="s">
        <v>6</v>
      </c>
      <c r="F52" s="11" t="s">
        <v>3</v>
      </c>
    </row>
    <row r="53" spans="2:6" ht="30" customHeight="1" x14ac:dyDescent="0.2">
      <c r="B53" s="80"/>
      <c r="C53" s="79"/>
      <c r="D53" s="79"/>
      <c r="E53" s="79"/>
      <c r="F53" s="115"/>
    </row>
    <row r="54" spans="2:6" ht="25.15" customHeight="1" x14ac:dyDescent="0.2">
      <c r="B54" s="61" t="s">
        <v>52</v>
      </c>
      <c r="C54" s="62" t="s">
        <v>7</v>
      </c>
      <c r="D54" s="62" t="s">
        <v>8</v>
      </c>
      <c r="E54" s="62" t="s">
        <v>9</v>
      </c>
      <c r="F54" s="62" t="s">
        <v>10</v>
      </c>
    </row>
    <row r="55" spans="2:6" ht="19.899999999999999" customHeight="1" x14ac:dyDescent="0.2">
      <c r="B55" s="81"/>
      <c r="C55" s="76"/>
      <c r="D55" s="76"/>
      <c r="E55" s="76"/>
      <c r="F55" s="76"/>
    </row>
    <row r="56" spans="2:6" ht="19.899999999999999" customHeight="1" x14ac:dyDescent="0.2">
      <c r="B56" s="82"/>
      <c r="C56" s="77"/>
      <c r="D56" s="77"/>
      <c r="E56" s="77"/>
      <c r="F56" s="77"/>
    </row>
    <row r="57" spans="2:6" ht="19.899999999999999" customHeight="1" x14ac:dyDescent="0.2">
      <c r="B57" s="82"/>
      <c r="C57" s="77"/>
      <c r="D57" s="77"/>
      <c r="E57" s="77"/>
      <c r="F57" s="77"/>
    </row>
    <row r="58" spans="2:6" ht="19.899999999999999" customHeight="1" x14ac:dyDescent="0.2">
      <c r="B58" s="82"/>
      <c r="C58" s="77"/>
      <c r="D58" s="77"/>
      <c r="E58" s="77"/>
      <c r="F58" s="77"/>
    </row>
    <row r="59" spans="2:6" ht="19.899999999999999" customHeight="1" x14ac:dyDescent="0.2">
      <c r="B59" s="82"/>
      <c r="C59" s="77"/>
      <c r="D59" s="77"/>
      <c r="E59" s="77"/>
      <c r="F59" s="77"/>
    </row>
    <row r="60" spans="2:6" ht="19.899999999999999" customHeight="1" x14ac:dyDescent="0.2">
      <c r="B60" s="82"/>
      <c r="C60" s="77"/>
      <c r="D60" s="77"/>
      <c r="E60" s="77"/>
      <c r="F60" s="77"/>
    </row>
    <row r="61" spans="2:6" ht="19.899999999999999" customHeight="1" x14ac:dyDescent="0.2">
      <c r="B61" s="82"/>
      <c r="C61" s="77"/>
      <c r="D61" s="77"/>
      <c r="E61" s="77"/>
      <c r="F61" s="77"/>
    </row>
    <row r="62" spans="2:6" ht="19.899999999999999" customHeight="1" x14ac:dyDescent="0.2">
      <c r="B62" s="82"/>
      <c r="C62" s="77"/>
      <c r="D62" s="77"/>
      <c r="E62" s="77"/>
      <c r="F62" s="77"/>
    </row>
    <row r="63" spans="2:6" ht="19.899999999999999" customHeight="1" x14ac:dyDescent="0.2">
      <c r="B63" s="82"/>
      <c r="C63" s="77"/>
      <c r="D63" s="77"/>
      <c r="E63" s="77"/>
      <c r="F63" s="77"/>
    </row>
    <row r="64" spans="2:6" ht="19.899999999999999" customHeight="1" x14ac:dyDescent="0.2">
      <c r="B64" s="82"/>
      <c r="C64" s="77"/>
      <c r="D64" s="77"/>
      <c r="E64" s="77"/>
      <c r="F64" s="77"/>
    </row>
    <row r="65" spans="2:9" ht="25.15" customHeight="1" x14ac:dyDescent="0.2">
      <c r="B65" s="61" t="s">
        <v>80</v>
      </c>
      <c r="C65" s="62" t="s">
        <v>11</v>
      </c>
      <c r="D65" s="62" t="s">
        <v>12</v>
      </c>
      <c r="E65" s="62" t="s">
        <v>13</v>
      </c>
      <c r="F65" s="62" t="s">
        <v>14</v>
      </c>
    </row>
    <row r="66" spans="2:9" ht="19.899999999999999" customHeight="1" x14ac:dyDescent="0.2">
      <c r="B66" s="81"/>
      <c r="C66" s="76"/>
      <c r="D66" s="76"/>
      <c r="E66" s="76"/>
      <c r="F66" s="76"/>
    </row>
    <row r="67" spans="2:9" ht="19.899999999999999" customHeight="1" x14ac:dyDescent="0.2">
      <c r="B67" s="82"/>
      <c r="C67" s="77"/>
      <c r="D67" s="77"/>
      <c r="E67" s="77"/>
      <c r="F67" s="77"/>
    </row>
    <row r="68" spans="2:9" ht="19.899999999999999" customHeight="1" x14ac:dyDescent="0.2">
      <c r="B68" s="82"/>
      <c r="C68" s="77"/>
      <c r="D68" s="77"/>
      <c r="E68" s="77"/>
      <c r="F68" s="77"/>
    </row>
    <row r="69" spans="2:9" ht="19.899999999999999" customHeight="1" x14ac:dyDescent="0.2">
      <c r="B69" s="82"/>
      <c r="C69" s="77"/>
      <c r="D69" s="77"/>
      <c r="E69" s="77"/>
      <c r="F69" s="77"/>
    </row>
    <row r="70" spans="2:9" ht="19.899999999999999" customHeight="1" x14ac:dyDescent="0.2">
      <c r="B70" s="82"/>
      <c r="C70" s="77"/>
      <c r="D70" s="77"/>
      <c r="E70" s="77"/>
      <c r="F70" s="77"/>
    </row>
    <row r="71" spans="2:9" ht="40.15" customHeight="1" x14ac:dyDescent="0.2">
      <c r="B71" s="61" t="s">
        <v>192</v>
      </c>
      <c r="C71" s="315"/>
      <c r="D71" s="316"/>
      <c r="E71" s="316"/>
      <c r="F71" s="317"/>
      <c r="G71" s="49"/>
      <c r="I71" s="49"/>
    </row>
    <row r="72" spans="2:9" ht="31.9" customHeight="1" x14ac:dyDescent="0.2">
      <c r="B72" s="61" t="s">
        <v>180</v>
      </c>
      <c r="C72" s="97" t="s">
        <v>74</v>
      </c>
      <c r="D72" s="279"/>
      <c r="E72" s="97" t="s">
        <v>198</v>
      </c>
      <c r="F72" s="279"/>
      <c r="G72" s="49"/>
      <c r="I72" s="49"/>
    </row>
    <row r="73" spans="2:9" ht="22.15" customHeight="1" x14ac:dyDescent="0.2">
      <c r="C73" s="41"/>
      <c r="D73" s="41"/>
      <c r="E73" s="41"/>
      <c r="F73" s="49"/>
      <c r="G73" s="49"/>
      <c r="I73" s="49"/>
    </row>
    <row r="74" spans="2:9" ht="46.9" customHeight="1" x14ac:dyDescent="0.2">
      <c r="B74" s="63" t="s">
        <v>83</v>
      </c>
      <c r="C74" s="11" t="s">
        <v>2</v>
      </c>
      <c r="D74" s="11" t="s">
        <v>81</v>
      </c>
      <c r="E74" s="11" t="s">
        <v>79</v>
      </c>
      <c r="F74" s="11" t="s">
        <v>3</v>
      </c>
    </row>
    <row r="75" spans="2:9" ht="30" customHeight="1" x14ac:dyDescent="0.2">
      <c r="B75" s="147" t="str">
        <f>+IF(B53&lt;&gt;"",B53,"")</f>
        <v/>
      </c>
      <c r="C75" s="148" t="s">
        <v>82</v>
      </c>
      <c r="D75" s="148" t="str">
        <f>+IF(C53="","",C53)</f>
        <v/>
      </c>
      <c r="E75" s="148" t="str">
        <f>+IF(D53="","",D53)</f>
        <v/>
      </c>
      <c r="F75" s="148" t="str">
        <f>+IF(F53="","",F53)</f>
        <v/>
      </c>
    </row>
    <row r="76" spans="2:9" ht="30" customHeight="1" x14ac:dyDescent="0.2">
      <c r="B76" s="149"/>
      <c r="C76" s="109"/>
      <c r="D76" s="109"/>
      <c r="E76" s="109"/>
      <c r="F76" s="109"/>
    </row>
    <row r="77" spans="2:9" ht="30" customHeight="1" x14ac:dyDescent="0.2">
      <c r="B77" s="149"/>
      <c r="C77" s="109"/>
      <c r="D77" s="109"/>
      <c r="E77" s="109"/>
      <c r="F77" s="109"/>
    </row>
    <row r="78" spans="2:9" ht="30" customHeight="1" x14ac:dyDescent="0.2">
      <c r="B78" s="149"/>
      <c r="C78" s="109"/>
      <c r="D78" s="109"/>
      <c r="E78" s="109"/>
      <c r="F78" s="109"/>
    </row>
    <row r="79" spans="2:9" ht="30" customHeight="1" x14ac:dyDescent="0.2">
      <c r="B79" s="150"/>
      <c r="C79" s="110"/>
      <c r="D79" s="110"/>
      <c r="E79" s="110"/>
      <c r="F79" s="110"/>
    </row>
    <row r="80" spans="2:9" ht="20.100000000000001" customHeight="1" x14ac:dyDescent="0.2">
      <c r="B80" s="6" t="s">
        <v>0</v>
      </c>
      <c r="C80" s="3">
        <f>+COUNT(E75:E79)</f>
        <v>0</v>
      </c>
      <c r="D80" s="49"/>
      <c r="E80" s="49"/>
      <c r="F80" s="49"/>
      <c r="H80" s="49"/>
    </row>
    <row r="81" spans="1:10" ht="34.15" customHeight="1" x14ac:dyDescent="0.2">
      <c r="A81" s="4"/>
      <c r="B81" s="120"/>
      <c r="C81" s="121"/>
      <c r="D81" s="121"/>
      <c r="E81" s="121"/>
      <c r="F81" s="121"/>
      <c r="G81" s="119"/>
      <c r="H81" s="122"/>
      <c r="I81" s="119"/>
      <c r="J81" s="119"/>
    </row>
    <row r="82" spans="1:10" ht="49.9" customHeight="1" x14ac:dyDescent="0.2">
      <c r="B82" s="44" t="s">
        <v>199</v>
      </c>
    </row>
    <row r="83" spans="1:10" ht="47.25" x14ac:dyDescent="0.2">
      <c r="A83" s="4"/>
      <c r="B83" s="123" t="s">
        <v>100</v>
      </c>
      <c r="C83" s="124" t="s">
        <v>86</v>
      </c>
      <c r="D83" s="43" t="s">
        <v>67</v>
      </c>
      <c r="E83" s="43" t="s">
        <v>61</v>
      </c>
      <c r="F83" s="43" t="s">
        <v>59</v>
      </c>
      <c r="G83" s="324" t="s">
        <v>87</v>
      </c>
      <c r="H83" s="325"/>
      <c r="I83" s="124" t="s">
        <v>88</v>
      </c>
    </row>
    <row r="84" spans="1:10" ht="15.75" x14ac:dyDescent="0.2">
      <c r="A84" s="4"/>
      <c r="B84" s="137"/>
      <c r="C84" s="138"/>
      <c r="D84" s="280"/>
      <c r="E84" s="255"/>
      <c r="F84" s="95"/>
      <c r="G84" s="326"/>
      <c r="H84" s="327"/>
      <c r="I84" s="139"/>
    </row>
    <row r="85" spans="1:10" ht="15.75" x14ac:dyDescent="0.2">
      <c r="A85" s="4"/>
      <c r="B85" s="140"/>
      <c r="C85" s="141"/>
      <c r="D85" s="281"/>
      <c r="E85" s="256"/>
      <c r="F85" s="96"/>
      <c r="G85" s="328"/>
      <c r="H85" s="329"/>
      <c r="I85" s="142"/>
    </row>
    <row r="86" spans="1:10" ht="15.75" x14ac:dyDescent="0.2">
      <c r="A86" s="4"/>
      <c r="B86" s="140"/>
      <c r="C86" s="141"/>
      <c r="D86" s="281"/>
      <c r="E86" s="256"/>
      <c r="F86" s="96"/>
      <c r="G86" s="311"/>
      <c r="H86" s="312"/>
      <c r="I86" s="142"/>
    </row>
    <row r="87" spans="1:10" ht="15.75" x14ac:dyDescent="0.2">
      <c r="A87" s="4"/>
      <c r="B87" s="140"/>
      <c r="C87" s="141"/>
      <c r="D87" s="281"/>
      <c r="E87" s="256"/>
      <c r="F87" s="96"/>
      <c r="G87" s="311"/>
      <c r="H87" s="312"/>
      <c r="I87" s="142"/>
    </row>
    <row r="88" spans="1:10" s="4" customFormat="1" ht="15.75" x14ac:dyDescent="0.2">
      <c r="B88" s="140"/>
      <c r="C88" s="141"/>
      <c r="D88" s="281"/>
      <c r="E88" s="256"/>
      <c r="F88" s="96"/>
      <c r="G88" s="311"/>
      <c r="H88" s="312"/>
      <c r="I88" s="142"/>
    </row>
    <row r="89" spans="1:10" ht="15.75" x14ac:dyDescent="0.2">
      <c r="A89" s="4"/>
      <c r="B89" s="140"/>
      <c r="C89" s="141"/>
      <c r="D89" s="281"/>
      <c r="E89" s="256"/>
      <c r="F89" s="96"/>
      <c r="G89" s="311"/>
      <c r="H89" s="312"/>
      <c r="I89" s="142"/>
    </row>
    <row r="90" spans="1:10" ht="15.75" x14ac:dyDescent="0.2">
      <c r="A90" s="4"/>
      <c r="B90" s="140"/>
      <c r="C90" s="141"/>
      <c r="D90" s="281"/>
      <c r="E90" s="256"/>
      <c r="F90" s="96"/>
      <c r="G90" s="311"/>
      <c r="H90" s="312"/>
      <c r="I90" s="142"/>
    </row>
    <row r="91" spans="1:10" s="4" customFormat="1" ht="15.75" x14ac:dyDescent="0.2">
      <c r="B91" s="140"/>
      <c r="C91" s="141"/>
      <c r="D91" s="281"/>
      <c r="E91" s="256"/>
      <c r="F91" s="96"/>
      <c r="G91" s="311"/>
      <c r="H91" s="312"/>
      <c r="I91" s="142"/>
    </row>
    <row r="92" spans="1:10" s="4" customFormat="1" ht="15.75" x14ac:dyDescent="0.2">
      <c r="B92" s="140"/>
      <c r="C92" s="141"/>
      <c r="D92" s="281"/>
      <c r="E92" s="256"/>
      <c r="F92" s="96"/>
      <c r="G92" s="311"/>
      <c r="H92" s="312"/>
      <c r="I92" s="142"/>
    </row>
    <row r="93" spans="1:10" s="4" customFormat="1" ht="15.75" x14ac:dyDescent="0.2">
      <c r="B93" s="140"/>
      <c r="C93" s="141"/>
      <c r="D93" s="281"/>
      <c r="E93" s="256"/>
      <c r="F93" s="96"/>
      <c r="G93" s="311"/>
      <c r="H93" s="312"/>
      <c r="I93" s="142"/>
    </row>
    <row r="94" spans="1:10" s="4" customFormat="1" ht="15.75" x14ac:dyDescent="0.2">
      <c r="B94" s="143"/>
      <c r="C94" s="144"/>
      <c r="D94" s="282"/>
      <c r="E94" s="257"/>
      <c r="F94" s="84"/>
      <c r="G94" s="334"/>
      <c r="H94" s="335"/>
      <c r="I94" s="145"/>
    </row>
    <row r="95" spans="1:10" s="4" customFormat="1" ht="15.75" x14ac:dyDescent="0.2">
      <c r="B95" s="6" t="s">
        <v>1</v>
      </c>
      <c r="C95" s="125">
        <f>+SUM(C84:C94)</f>
        <v>0</v>
      </c>
      <c r="D95" s="119"/>
      <c r="E95" s="119"/>
      <c r="F95" s="126"/>
      <c r="G95" s="126"/>
      <c r="H95" s="126"/>
      <c r="I95" s="127" t="s">
        <v>89</v>
      </c>
    </row>
    <row r="96" spans="1:10" ht="20.65" customHeight="1" x14ac:dyDescent="0.2">
      <c r="A96" s="4"/>
      <c r="B96" s="128" t="s">
        <v>90</v>
      </c>
      <c r="C96" s="283"/>
      <c r="D96" s="126"/>
      <c r="E96" s="146"/>
      <c r="F96" s="126"/>
      <c r="G96" s="119"/>
      <c r="H96" s="119"/>
      <c r="I96" s="119"/>
      <c r="J96" s="119"/>
    </row>
    <row r="97" spans="1:10" ht="20.65" customHeight="1" x14ac:dyDescent="0.2">
      <c r="A97" s="4"/>
      <c r="B97" s="166" t="s">
        <v>108</v>
      </c>
      <c r="C97" s="130"/>
      <c r="D97" s="126"/>
      <c r="E97" s="146"/>
      <c r="F97" s="126"/>
      <c r="G97" s="119"/>
      <c r="H97" s="119"/>
      <c r="I97" s="119"/>
      <c r="J97" s="119"/>
    </row>
    <row r="98" spans="1:10" s="122" customFormat="1" ht="20.65" customHeight="1" x14ac:dyDescent="0.2">
      <c r="B98" s="167" t="s">
        <v>109</v>
      </c>
      <c r="C98" s="130"/>
      <c r="D98" s="126"/>
      <c r="E98" s="146"/>
      <c r="F98" s="126"/>
      <c r="G98" s="119"/>
      <c r="H98" s="119"/>
      <c r="I98" s="119"/>
      <c r="J98" s="119"/>
    </row>
    <row r="99" spans="1:10" ht="20.65" customHeight="1" x14ac:dyDescent="0.2">
      <c r="A99" s="4"/>
      <c r="B99" s="129" t="s">
        <v>61</v>
      </c>
      <c r="C99" s="84"/>
      <c r="D99" s="126"/>
      <c r="E99" s="146"/>
      <c r="F99" s="126"/>
      <c r="G99" s="119"/>
      <c r="H99" s="119"/>
      <c r="I99" s="119"/>
      <c r="J99" s="119"/>
    </row>
    <row r="100" spans="1:10" ht="20.65" customHeight="1" x14ac:dyDescent="0.2">
      <c r="A100" s="4"/>
      <c r="B100" s="128" t="s">
        <v>38</v>
      </c>
      <c r="C100" s="131"/>
      <c r="D100" s="126"/>
      <c r="E100" s="146"/>
      <c r="F100" s="126"/>
      <c r="G100" s="119"/>
      <c r="H100" s="119"/>
      <c r="I100" s="119"/>
      <c r="J100" s="119"/>
    </row>
    <row r="101" spans="1:10" ht="20.65" customHeight="1" x14ac:dyDescent="0.2">
      <c r="A101" s="4"/>
      <c r="B101" s="129" t="s">
        <v>39</v>
      </c>
      <c r="C101" s="132"/>
      <c r="D101" s="126"/>
      <c r="E101" s="146"/>
      <c r="F101" s="126"/>
      <c r="G101" s="119"/>
      <c r="H101" s="119"/>
      <c r="I101" s="119"/>
      <c r="J101" s="119"/>
    </row>
    <row r="102" spans="1:10" ht="20.65" customHeight="1" x14ac:dyDescent="0.2">
      <c r="A102" s="4"/>
      <c r="B102" s="133" t="s">
        <v>65</v>
      </c>
      <c r="C102" s="134"/>
      <c r="D102" s="126"/>
      <c r="E102" s="146"/>
      <c r="F102" s="126"/>
      <c r="G102" s="119"/>
      <c r="H102" s="119"/>
      <c r="I102" s="119"/>
      <c r="J102" s="119"/>
    </row>
    <row r="103" spans="1:10" ht="20.65" customHeight="1" x14ac:dyDescent="0.2">
      <c r="A103" s="4"/>
      <c r="B103" s="133" t="s">
        <v>49</v>
      </c>
      <c r="C103" s="135"/>
      <c r="D103" s="126"/>
      <c r="E103" s="146"/>
      <c r="F103" s="126"/>
      <c r="G103" s="119"/>
      <c r="H103" s="119"/>
      <c r="I103" s="119"/>
      <c r="J103" s="119"/>
    </row>
    <row r="104" spans="1:10" ht="20.65" customHeight="1" x14ac:dyDescent="0.2">
      <c r="A104" s="4"/>
      <c r="B104" s="133" t="s">
        <v>62</v>
      </c>
      <c r="C104" s="136"/>
      <c r="D104" s="126"/>
      <c r="E104" s="146"/>
      <c r="F104" s="126"/>
      <c r="G104" s="119"/>
      <c r="H104" s="119"/>
      <c r="I104" s="119"/>
      <c r="J104" s="119"/>
    </row>
    <row r="105" spans="1:10" x14ac:dyDescent="0.2">
      <c r="A105" s="4"/>
      <c r="B105" s="168" t="s">
        <v>112</v>
      </c>
      <c r="C105" s="121"/>
      <c r="D105" s="126"/>
      <c r="E105" s="146"/>
      <c r="F105" s="126"/>
      <c r="G105" s="119"/>
      <c r="H105" s="119"/>
      <c r="I105" s="119"/>
      <c r="J105" s="119"/>
    </row>
    <row r="106" spans="1:10" ht="31.5" x14ac:dyDescent="0.2">
      <c r="A106" s="4"/>
      <c r="B106" s="39" t="s">
        <v>91</v>
      </c>
      <c r="C106" s="124" t="s">
        <v>92</v>
      </c>
      <c r="D106" s="119"/>
      <c r="E106" s="119"/>
    </row>
    <row r="107" spans="1:10" ht="34.15" customHeight="1" x14ac:dyDescent="0.2">
      <c r="A107" s="4"/>
      <c r="B107" s="133" t="s">
        <v>99</v>
      </c>
      <c r="C107" s="254"/>
      <c r="D107" s="119"/>
      <c r="E107" s="119"/>
    </row>
    <row r="108" spans="1:10" ht="12.6" customHeight="1" x14ac:dyDescent="0.2">
      <c r="A108" s="4"/>
      <c r="B108" s="174"/>
      <c r="C108" s="174"/>
      <c r="D108" s="119"/>
      <c r="E108" s="119"/>
      <c r="I108" s="175" t="s">
        <v>116</v>
      </c>
    </row>
    <row r="109" spans="1:10" ht="73.900000000000006" customHeight="1" x14ac:dyDescent="0.2">
      <c r="A109" s="4"/>
      <c r="B109" s="133" t="s">
        <v>115</v>
      </c>
      <c r="C109" s="318"/>
      <c r="D109" s="319"/>
      <c r="E109" s="319"/>
      <c r="F109" s="319"/>
      <c r="G109" s="319"/>
      <c r="H109" s="320"/>
      <c r="I109" s="176">
        <f>+J109-LEN(C109)</f>
        <v>500</v>
      </c>
      <c r="J109" s="177">
        <v>500</v>
      </c>
    </row>
    <row r="110" spans="1:10" ht="15.75" x14ac:dyDescent="0.2">
      <c r="A110" s="4"/>
      <c r="B110" s="120"/>
      <c r="C110" s="121"/>
      <c r="D110" s="121"/>
      <c r="E110" s="121"/>
      <c r="F110" s="121"/>
      <c r="G110" s="119"/>
      <c r="H110" s="122"/>
      <c r="I110" s="119"/>
      <c r="J110" s="119"/>
    </row>
    <row r="111" spans="1:10" ht="28.9" customHeight="1" x14ac:dyDescent="0.2">
      <c r="A111" s="4"/>
      <c r="B111" s="313" t="s">
        <v>206</v>
      </c>
      <c r="C111" s="276" t="s">
        <v>200</v>
      </c>
      <c r="D111" s="119"/>
      <c r="E111" s="119"/>
      <c r="I111" s="175" t="s">
        <v>116</v>
      </c>
    </row>
    <row r="112" spans="1:10" ht="130.15" customHeight="1" x14ac:dyDescent="0.2">
      <c r="A112" s="4"/>
      <c r="B112" s="314"/>
      <c r="C112" s="319"/>
      <c r="D112" s="319"/>
      <c r="E112" s="319"/>
      <c r="F112" s="319"/>
      <c r="G112" s="319"/>
      <c r="H112" s="320"/>
      <c r="I112" s="176">
        <f>+J112-LEN(C112)</f>
        <v>1000</v>
      </c>
      <c r="J112" s="177">
        <v>1000</v>
      </c>
    </row>
    <row r="113" spans="2:9" ht="34.15" customHeight="1" x14ac:dyDescent="0.2"/>
    <row r="114" spans="2:9" ht="49.9" customHeight="1" x14ac:dyDescent="0.2">
      <c r="B114" s="44" t="s">
        <v>189</v>
      </c>
      <c r="C114" s="41"/>
      <c r="D114" s="41"/>
      <c r="E114" s="41"/>
    </row>
    <row r="115" spans="2:9" ht="30" customHeight="1" x14ac:dyDescent="0.2">
      <c r="B115" s="93" t="s">
        <v>64</v>
      </c>
      <c r="C115" s="114" t="s">
        <v>43</v>
      </c>
      <c r="D115" s="114" t="s">
        <v>48</v>
      </c>
      <c r="E115" s="41"/>
    </row>
    <row r="116" spans="2:9" ht="19.899999999999999" customHeight="1" x14ac:dyDescent="0.2">
      <c r="B116" s="51" t="s">
        <v>44</v>
      </c>
      <c r="C116" s="108"/>
      <c r="D116" s="76"/>
      <c r="F116" s="46"/>
      <c r="G116" s="46"/>
      <c r="H116" s="46"/>
      <c r="I116" s="46"/>
    </row>
    <row r="117" spans="2:9" ht="19.899999999999999" customHeight="1" x14ac:dyDescent="0.2">
      <c r="B117" s="52" t="s">
        <v>45</v>
      </c>
      <c r="C117" s="109"/>
      <c r="D117" s="77"/>
      <c r="F117" s="46"/>
      <c r="G117" s="46"/>
      <c r="H117" s="46"/>
      <c r="I117" s="46"/>
    </row>
    <row r="118" spans="2:9" ht="19.899999999999999" customHeight="1" x14ac:dyDescent="0.2">
      <c r="B118" s="52" t="s">
        <v>46</v>
      </c>
      <c r="C118" s="109"/>
      <c r="D118" s="77"/>
      <c r="F118" s="46"/>
      <c r="G118" s="46"/>
      <c r="H118" s="46"/>
      <c r="I118" s="46"/>
    </row>
    <row r="119" spans="2:9" ht="19.899999999999999" customHeight="1" x14ac:dyDescent="0.2">
      <c r="B119" s="52" t="s">
        <v>47</v>
      </c>
      <c r="C119" s="109"/>
      <c r="D119" s="77"/>
      <c r="F119" s="46"/>
      <c r="G119" s="46"/>
      <c r="H119" s="46"/>
      <c r="I119" s="46"/>
    </row>
    <row r="120" spans="2:9" ht="19.899999999999999" customHeight="1" x14ac:dyDescent="0.2">
      <c r="B120" s="86" t="s">
        <v>4</v>
      </c>
      <c r="C120" s="109"/>
      <c r="D120" s="77"/>
      <c r="F120" s="46"/>
      <c r="G120" s="46"/>
      <c r="H120" s="46"/>
      <c r="I120" s="46"/>
    </row>
    <row r="121" spans="2:9" ht="19.899999999999999" customHeight="1" x14ac:dyDescent="0.2">
      <c r="B121" s="86" t="s">
        <v>4</v>
      </c>
      <c r="C121" s="109"/>
      <c r="D121" s="77"/>
      <c r="F121" s="46"/>
      <c r="G121" s="46"/>
      <c r="H121" s="46"/>
      <c r="I121" s="46"/>
    </row>
    <row r="122" spans="2:9" ht="19.899999999999999" customHeight="1" x14ac:dyDescent="0.2">
      <c r="B122" s="86" t="s">
        <v>4</v>
      </c>
      <c r="C122" s="109"/>
      <c r="D122" s="77"/>
      <c r="F122" s="46"/>
      <c r="G122" s="46"/>
      <c r="H122" s="46"/>
      <c r="I122" s="46"/>
    </row>
    <row r="123" spans="2:9" ht="19.899999999999999" customHeight="1" x14ac:dyDescent="0.2">
      <c r="B123" s="87" t="s">
        <v>4</v>
      </c>
      <c r="C123" s="110"/>
      <c r="D123" s="78"/>
      <c r="F123" s="46"/>
      <c r="G123" s="46"/>
      <c r="H123" s="46"/>
      <c r="I123" s="46"/>
    </row>
    <row r="124" spans="2:9" x14ac:dyDescent="0.2"/>
    <row r="125" spans="2:9" x14ac:dyDescent="0.2"/>
    <row r="126" spans="2:9" ht="21" customHeight="1" x14ac:dyDescent="0.2">
      <c r="B126" s="37" t="s">
        <v>84</v>
      </c>
    </row>
    <row r="127" spans="2:9" x14ac:dyDescent="0.2"/>
    <row r="128" spans="2:9" ht="49.9" customHeight="1" x14ac:dyDescent="0.2">
      <c r="C128" s="290" t="s">
        <v>201</v>
      </c>
      <c r="D128" s="291" t="s">
        <v>202</v>
      </c>
    </row>
    <row r="129" spans="1:11" s="151" customFormat="1" ht="75" customHeight="1" x14ac:dyDescent="0.2">
      <c r="B129" s="40" t="s">
        <v>203</v>
      </c>
      <c r="C129" s="324" t="s">
        <v>114</v>
      </c>
      <c r="D129" s="325"/>
      <c r="E129" s="152"/>
      <c r="F129" s="122"/>
    </row>
    <row r="130" spans="1:11" s="153" customFormat="1" ht="51" customHeight="1" x14ac:dyDescent="0.2">
      <c r="B130" s="154" t="s">
        <v>95</v>
      </c>
      <c r="C130" s="287">
        <v>0</v>
      </c>
      <c r="D130" s="287">
        <v>0</v>
      </c>
      <c r="F130" s="122"/>
    </row>
    <row r="131" spans="1:11" s="151" customFormat="1" ht="51" customHeight="1" x14ac:dyDescent="0.2">
      <c r="B131" s="155" t="s">
        <v>96</v>
      </c>
      <c r="C131" s="287">
        <v>0</v>
      </c>
      <c r="D131" s="287">
        <v>0</v>
      </c>
      <c r="F131" s="122"/>
    </row>
    <row r="132" spans="1:11" s="153" customFormat="1" ht="30.6" customHeight="1" x14ac:dyDescent="0.2">
      <c r="A132" s="122"/>
      <c r="B132" s="288" t="s">
        <v>205</v>
      </c>
      <c r="C132" s="122"/>
      <c r="D132" s="122"/>
      <c r="E132" s="152"/>
      <c r="F132" s="122"/>
    </row>
    <row r="133" spans="1:11" ht="49.9" customHeight="1" x14ac:dyDescent="0.2">
      <c r="C133" s="290" t="s">
        <v>201</v>
      </c>
      <c r="D133" s="291" t="s">
        <v>202</v>
      </c>
    </row>
    <row r="134" spans="1:11" s="151" customFormat="1" ht="38.65" customHeight="1" x14ac:dyDescent="0.2">
      <c r="B134" s="40" t="s">
        <v>204</v>
      </c>
      <c r="C134" s="324" t="s">
        <v>101</v>
      </c>
      <c r="D134" s="325"/>
      <c r="F134" s="122"/>
    </row>
    <row r="135" spans="1:11" s="151" customFormat="1" ht="33" customHeight="1" x14ac:dyDescent="0.2">
      <c r="B135" s="156" t="s">
        <v>110</v>
      </c>
      <c r="C135" s="287"/>
      <c r="D135" s="287"/>
      <c r="F135" s="122"/>
    </row>
    <row r="136" spans="1:11" s="151" customFormat="1" ht="51.4" customHeight="1" x14ac:dyDescent="0.2">
      <c r="B136" s="169" t="s">
        <v>111</v>
      </c>
      <c r="C136" s="157"/>
      <c r="D136" s="157"/>
      <c r="F136" s="122"/>
    </row>
    <row r="137" spans="1:11" s="151" customFormat="1" ht="33" customHeight="1" x14ac:dyDescent="0.2">
      <c r="B137" s="156" t="s">
        <v>103</v>
      </c>
      <c r="C137" s="287"/>
      <c r="D137" s="287"/>
      <c r="F137" s="158"/>
    </row>
    <row r="138" spans="1:11" s="151" customFormat="1" ht="33" customHeight="1" x14ac:dyDescent="0.2">
      <c r="B138" s="156" t="s">
        <v>104</v>
      </c>
      <c r="C138" s="287"/>
      <c r="D138" s="287"/>
      <c r="F138" s="158"/>
    </row>
    <row r="139" spans="1:11" s="151" customFormat="1" ht="33" customHeight="1" x14ac:dyDescent="0.2">
      <c r="B139" s="156" t="s">
        <v>105</v>
      </c>
      <c r="C139" s="287"/>
      <c r="D139" s="287"/>
      <c r="F139" s="158"/>
    </row>
    <row r="140" spans="1:11" s="151" customFormat="1" ht="33" customHeight="1" x14ac:dyDescent="0.2">
      <c r="B140" s="156" t="s">
        <v>106</v>
      </c>
      <c r="C140" s="287"/>
      <c r="D140" s="287"/>
      <c r="F140" s="158"/>
    </row>
    <row r="141" spans="1:11" s="151" customFormat="1" ht="33" customHeight="1" x14ac:dyDescent="0.2">
      <c r="B141" s="159" t="s">
        <v>4</v>
      </c>
      <c r="C141" s="264"/>
      <c r="D141" s="264"/>
      <c r="F141" s="122"/>
    </row>
    <row r="142" spans="1:11" ht="30" customHeight="1" x14ac:dyDescent="0.2">
      <c r="B142" s="292" t="s">
        <v>205</v>
      </c>
      <c r="C142" s="41"/>
      <c r="D142" s="41"/>
      <c r="E142" s="41"/>
    </row>
    <row r="143" spans="1:11" ht="19.899999999999999" customHeight="1" x14ac:dyDescent="0.2">
      <c r="E143" s="41"/>
      <c r="G143" s="49"/>
      <c r="H143" s="46"/>
      <c r="I143" s="49"/>
      <c r="K143" s="49"/>
    </row>
    <row r="144" spans="1:11" ht="38.65" customHeight="1" x14ac:dyDescent="0.2">
      <c r="B144" s="40" t="s">
        <v>190</v>
      </c>
      <c r="E144" s="41"/>
      <c r="G144" s="49"/>
      <c r="H144" s="46"/>
      <c r="I144" s="49"/>
      <c r="K144" s="49"/>
    </row>
    <row r="145" spans="2:11" ht="45.6" customHeight="1" x14ac:dyDescent="0.2">
      <c r="B145" s="154" t="s">
        <v>117</v>
      </c>
      <c r="C145" s="104"/>
      <c r="E145" s="41"/>
      <c r="G145" s="49"/>
      <c r="H145" s="46"/>
      <c r="I145" s="175" t="s">
        <v>116</v>
      </c>
      <c r="J145" s="49"/>
    </row>
    <row r="146" spans="2:11" ht="81.599999999999994" customHeight="1" x14ac:dyDescent="0.2">
      <c r="B146" s="263" t="s">
        <v>153</v>
      </c>
      <c r="C146" s="318"/>
      <c r="D146" s="319"/>
      <c r="E146" s="319"/>
      <c r="F146" s="319"/>
      <c r="G146" s="319"/>
      <c r="H146" s="320"/>
      <c r="I146" s="176">
        <f>+J146-LEN(C146)</f>
        <v>1000</v>
      </c>
      <c r="J146" s="178">
        <v>1000</v>
      </c>
    </row>
    <row r="147" spans="2:11" ht="19.899999999999999" customHeight="1" x14ac:dyDescent="0.2">
      <c r="E147" s="41"/>
      <c r="G147" s="49"/>
      <c r="H147" s="46"/>
      <c r="I147" s="49"/>
      <c r="K147" s="49"/>
    </row>
    <row r="148" spans="2:11" ht="19.899999999999999" customHeight="1" x14ac:dyDescent="0.2">
      <c r="E148" s="41"/>
      <c r="G148" s="49"/>
      <c r="H148" s="46"/>
      <c r="I148" s="49"/>
      <c r="K148" s="49"/>
    </row>
    <row r="149" spans="2:11" ht="64.900000000000006" hidden="1" customHeight="1" x14ac:dyDescent="0.2">
      <c r="E149" s="41"/>
      <c r="G149" s="49"/>
      <c r="H149" s="46"/>
      <c r="I149" s="49"/>
      <c r="K149" s="49"/>
    </row>
    <row r="150" spans="2:11" hidden="1" x14ac:dyDescent="0.2">
      <c r="E150" s="41"/>
      <c r="G150" s="49"/>
      <c r="H150" s="46"/>
      <c r="I150" s="49"/>
      <c r="K150" s="49"/>
    </row>
    <row r="151" spans="2:11" hidden="1" x14ac:dyDescent="0.2">
      <c r="E151" s="41"/>
      <c r="G151" s="49"/>
      <c r="H151" s="46"/>
      <c r="I151" s="49"/>
      <c r="K151" s="49"/>
    </row>
    <row r="152" spans="2:11" hidden="1" x14ac:dyDescent="0.2">
      <c r="E152" s="41"/>
      <c r="G152" s="49"/>
      <c r="H152" s="46"/>
      <c r="I152" s="49"/>
      <c r="K152" s="49"/>
    </row>
    <row r="153" spans="2:11" ht="19.899999999999999" hidden="1" customHeight="1" x14ac:dyDescent="0.2">
      <c r="E153" s="41"/>
      <c r="G153" s="49"/>
      <c r="H153" s="46"/>
      <c r="I153" s="49"/>
      <c r="K153" s="49"/>
    </row>
    <row r="154" spans="2:11" ht="19.899999999999999" hidden="1" customHeight="1" x14ac:dyDescent="0.2">
      <c r="E154" s="41"/>
      <c r="G154" s="49"/>
      <c r="H154" s="46"/>
      <c r="I154" s="49"/>
      <c r="K154" s="49"/>
    </row>
    <row r="155" spans="2:11" ht="19.899999999999999" hidden="1" customHeight="1" x14ac:dyDescent="0.2">
      <c r="E155" s="41"/>
      <c r="G155" s="49"/>
      <c r="H155" s="46"/>
      <c r="I155" s="49"/>
      <c r="K155" s="49"/>
    </row>
    <row r="156" spans="2:11" ht="19.899999999999999" hidden="1" customHeight="1" x14ac:dyDescent="0.2">
      <c r="E156" s="41"/>
      <c r="G156" s="49"/>
      <c r="H156" s="46"/>
      <c r="I156" s="49"/>
      <c r="K156" s="49"/>
    </row>
    <row r="157" spans="2:11" ht="19.899999999999999" hidden="1" customHeight="1" x14ac:dyDescent="0.2"/>
    <row r="158" spans="2:11" ht="19.899999999999999" hidden="1" customHeight="1" x14ac:dyDescent="0.2"/>
    <row r="159" spans="2:11" ht="19.899999999999999" hidden="1" customHeight="1" x14ac:dyDescent="0.2"/>
    <row r="160" spans="2:11" ht="19.899999999999999" hidden="1" customHeight="1" x14ac:dyDescent="0.2"/>
    <row r="161" ht="19.899999999999999" hidden="1" customHeight="1" x14ac:dyDescent="0.2"/>
    <row r="162" ht="19.899999999999999" hidden="1" customHeight="1" x14ac:dyDescent="0.2"/>
    <row r="163" x14ac:dyDescent="0.2"/>
  </sheetData>
  <sheetProtection algorithmName="SHA-512" hashValue="KDutRD7x6yTdN+6weKbfphEQ1AT3OtuuOUNfkF+/OA/Xao+Tx70PQIExlHHl+H7neu/Z+h4vJv8O4gcci21whw==" saltValue="Taa6N/JPy7B+xVhPQVd0Ew==" spinCount="100000" sheet="1" objects="1" scenarios="1"/>
  <protectedRanges>
    <protectedRange sqref="C130:D131 B141 C135:D141 C145:C146" name="Garanzie"/>
    <protectedRange sqref="B53:F53 B55:F64 B66:F70 C71 D72 F72 B76:F79 B84:I94 C96:C104 C107 C112:H112 B120:B123 C116:D123 C109:H109" name="Proposta per Fonte"/>
    <protectedRange sqref="C7:E13 C19:D22 C24:D24 C28:D29 C33:D36 C42:D43 C38:D38" name="Informazioni generali"/>
  </protectedRanges>
  <dataConsolidate/>
  <customSheetViews>
    <customSheetView guid="{1CC90BFD-C4CD-4CCA-995A-9F0ACC152DA3}" scale="70" topLeftCell="C121">
      <selection activeCell="E140" sqref="E140"/>
      <rowBreaks count="4" manualBreakCount="4">
        <brk id="51" max="11" man="1"/>
        <brk id="83" max="11" man="1"/>
        <brk id="120" max="11" man="1"/>
        <brk id="183" max="11" man="1"/>
      </rowBreaks>
      <pageMargins left="0.74803149606299213" right="0.74803149606299213" top="0.98425196850393704" bottom="0.98425196850393704" header="0.51181102362204722" footer="0.51181102362204722"/>
      <pageSetup paperSize="9" scale="38" fitToHeight="3" orientation="landscape" r:id="rId1"/>
      <headerFooter alignWithMargins="0">
        <oddHeader>&amp;C&amp;F</oddHeader>
        <oddFooter>Pagina &amp;P di &amp;N</oddFooter>
      </headerFooter>
    </customSheetView>
  </customSheetViews>
  <mergeCells count="28">
    <mergeCell ref="C112:H112"/>
    <mergeCell ref="C129:D129"/>
    <mergeCell ref="C134:D134"/>
    <mergeCell ref="G93:H93"/>
    <mergeCell ref="G94:H94"/>
    <mergeCell ref="G90:H90"/>
    <mergeCell ref="G91:H91"/>
    <mergeCell ref="C1:D1"/>
    <mergeCell ref="C6:E6"/>
    <mergeCell ref="C7:E7"/>
    <mergeCell ref="C8:E8"/>
    <mergeCell ref="C9:E9"/>
    <mergeCell ref="G92:H92"/>
    <mergeCell ref="B111:B112"/>
    <mergeCell ref="C10:E10"/>
    <mergeCell ref="C109:H109"/>
    <mergeCell ref="C146:H146"/>
    <mergeCell ref="C71:F71"/>
    <mergeCell ref="C11:E11"/>
    <mergeCell ref="C12:E12"/>
    <mergeCell ref="C13:E13"/>
    <mergeCell ref="G83:H83"/>
    <mergeCell ref="G84:H84"/>
    <mergeCell ref="G85:H85"/>
    <mergeCell ref="G86:H86"/>
    <mergeCell ref="G87:H87"/>
    <mergeCell ref="G88:H88"/>
    <mergeCell ref="G89:H89"/>
  </mergeCells>
  <phoneticPr fontId="0" type="noConversion"/>
  <dataValidations count="7">
    <dataValidation type="list" allowBlank="1" showInputMessage="1" showErrorMessage="1" sqref="F55:F64">
      <formula1>"SI , NO ,"</formula1>
    </dataValidation>
    <dataValidation type="list" allowBlank="1" showInputMessage="1" showErrorMessage="1" sqref="C116:C123">
      <formula1>"SI,NO,"</formula1>
    </dataValidation>
    <dataValidation type="list" allowBlank="1" showInputMessage="1" showErrorMessage="1" sqref="F84:F94">
      <formula1>"Titoli,OICVM/ETF"</formula1>
    </dataValidation>
    <dataValidation type="list" allowBlank="1" showInputMessage="1" showErrorMessage="1" sqref="C136:D136">
      <formula1>"SOLI aderenti al Comparto, intero Fondo in ipotesi di trasferimento della posizione nel comparto"</formula1>
    </dataValidation>
    <dataValidation type="list" allowBlank="1" showInputMessage="1" showErrorMessage="1" error="Numero caratteri eccedenti il massimo consentito" sqref="C145">
      <formula1>"SI,NO"</formula1>
    </dataValidation>
    <dataValidation type="textLength" allowBlank="1" showInputMessage="1" showErrorMessage="1" error="Numero caratteri eccedenti il massimo consentito" sqref="C146 C112 C109">
      <formula1>0</formula1>
      <formula2>J109</formula2>
    </dataValidation>
    <dataValidation type="list" allowBlank="1" showInputMessage="1" showErrorMessage="1" sqref="C111">
      <formula1>"Selezionare,SI,NO"</formula1>
    </dataValidation>
  </dataValidations>
  <pageMargins left="0.19685039370078741" right="0.19685039370078741" top="0.19685039370078741" bottom="0.31496062992125984" header="0.19685039370078741" footer="0.15748031496062992"/>
  <pageSetup paperSize="9" scale="44" fitToHeight="0" orientation="landscape" r:id="rId2"/>
  <headerFooter alignWithMargins="0">
    <oddFooter>Pagina &amp;P di &amp;N</oddFooter>
  </headerFooter>
  <rowBreaks count="3" manualBreakCount="3">
    <brk id="44" max="16383" man="1"/>
    <brk id="81" max="16383" man="1"/>
    <brk id="113"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8"/>
  <sheetViews>
    <sheetView showGridLines="0" zoomScale="70" zoomScaleNormal="70" zoomScaleSheetLayoutView="55" workbookViewId="0"/>
  </sheetViews>
  <sheetFormatPr defaultColWidth="0" defaultRowHeight="15" zeroHeight="1" x14ac:dyDescent="0.2"/>
  <cols>
    <col min="1" max="1" width="2.5703125" style="16" customWidth="1"/>
    <col min="2" max="2" width="105.7109375" style="235" customWidth="1"/>
    <col min="3" max="5" width="40.28515625" style="1" customWidth="1"/>
    <col min="6" max="7" width="40.28515625" style="235" customWidth="1"/>
    <col min="8" max="8" width="35.7109375" style="235" customWidth="1"/>
    <col min="9" max="9" width="9.28515625" style="235" customWidth="1"/>
    <col min="10" max="16384" width="9.28515625" style="235" hidden="1"/>
  </cols>
  <sheetData>
    <row r="1" spans="1:7" ht="41.65" customHeight="1" x14ac:dyDescent="0.2">
      <c r="B1" s="1"/>
      <c r="C1" s="330"/>
      <c r="D1" s="330"/>
      <c r="E1" s="182" t="s">
        <v>75</v>
      </c>
      <c r="F1" s="182"/>
    </row>
    <row r="2" spans="1:7" ht="45" customHeight="1" x14ac:dyDescent="0.2">
      <c r="B2" s="236"/>
      <c r="D2" s="237" t="str">
        <f>+Questionario!$E$3</f>
        <v>Questionario Garantito</v>
      </c>
    </row>
    <row r="3" spans="1:7" ht="15.75" thickBot="1" x14ac:dyDescent="0.25">
      <c r="C3" s="293"/>
      <c r="D3" s="293"/>
      <c r="E3" s="235"/>
    </row>
    <row r="4" spans="1:7" ht="21" customHeight="1" thickBot="1" x14ac:dyDescent="0.25">
      <c r="B4" s="238" t="s">
        <v>118</v>
      </c>
    </row>
    <row r="5" spans="1:7" ht="12" customHeight="1" x14ac:dyDescent="0.2">
      <c r="A5" s="17"/>
      <c r="C5" s="184"/>
      <c r="D5" s="184"/>
      <c r="E5" s="184"/>
      <c r="F5" s="239"/>
      <c r="G5" s="239"/>
    </row>
    <row r="6" spans="1:7" ht="51" customHeight="1" x14ac:dyDescent="0.2">
      <c r="B6" s="185" t="s">
        <v>191</v>
      </c>
      <c r="C6" s="186" t="s">
        <v>119</v>
      </c>
      <c r="D6" s="186" t="s">
        <v>120</v>
      </c>
      <c r="E6" s="186" t="s">
        <v>121</v>
      </c>
      <c r="F6" s="186" t="s">
        <v>122</v>
      </c>
      <c r="G6" s="187" t="s">
        <v>123</v>
      </c>
    </row>
    <row r="7" spans="1:7" ht="30" customHeight="1" x14ac:dyDescent="0.2">
      <c r="B7" s="240" t="s">
        <v>124</v>
      </c>
      <c r="C7" s="241"/>
      <c r="D7" s="242"/>
      <c r="E7" s="242"/>
      <c r="F7" s="243"/>
      <c r="G7" s="244"/>
    </row>
    <row r="8" spans="1:7" ht="30" customHeight="1" x14ac:dyDescent="0.2">
      <c r="B8" s="245" t="s">
        <v>154</v>
      </c>
      <c r="C8" s="188"/>
      <c r="D8" s="188"/>
      <c r="E8" s="188"/>
      <c r="F8" s="188"/>
      <c r="G8" s="189"/>
    </row>
    <row r="9" spans="1:7" ht="30" customHeight="1" x14ac:dyDescent="0.2">
      <c r="B9" s="258" t="s">
        <v>125</v>
      </c>
      <c r="C9" s="190"/>
      <c r="D9" s="190"/>
      <c r="E9" s="190"/>
      <c r="F9" s="190"/>
      <c r="G9" s="190"/>
    </row>
    <row r="10" spans="1:7" ht="30" customHeight="1" x14ac:dyDescent="0.2">
      <c r="B10" s="258" t="s">
        <v>158</v>
      </c>
      <c r="C10" s="285"/>
      <c r="D10" s="285"/>
      <c r="E10" s="285"/>
      <c r="F10" s="285"/>
      <c r="G10" s="286"/>
    </row>
    <row r="11" spans="1:7" ht="100.15" customHeight="1" x14ac:dyDescent="0.2">
      <c r="B11" s="246" t="s">
        <v>126</v>
      </c>
      <c r="C11" s="191"/>
      <c r="D11" s="191"/>
      <c r="E11" s="191"/>
      <c r="F11" s="191"/>
      <c r="G11" s="192"/>
    </row>
    <row r="12" spans="1:7" ht="36" customHeight="1" x14ac:dyDescent="0.2">
      <c r="B12" s="246" t="s">
        <v>127</v>
      </c>
      <c r="C12" s="252"/>
      <c r="D12" s="252"/>
      <c r="E12" s="252"/>
      <c r="F12" s="252"/>
      <c r="G12" s="253"/>
    </row>
    <row r="13" spans="1:7" ht="39" customHeight="1" x14ac:dyDescent="0.2">
      <c r="B13" s="246" t="s">
        <v>155</v>
      </c>
      <c r="C13" s="188"/>
      <c r="D13" s="188"/>
      <c r="E13" s="188"/>
      <c r="F13" s="188"/>
      <c r="G13" s="189"/>
    </row>
    <row r="14" spans="1:7" ht="39" customHeight="1" x14ac:dyDescent="0.2">
      <c r="B14" s="246" t="s">
        <v>207</v>
      </c>
      <c r="C14" s="188"/>
      <c r="D14" s="188"/>
      <c r="E14" s="188"/>
      <c r="F14" s="188"/>
      <c r="G14" s="189"/>
    </row>
    <row r="15" spans="1:7" ht="100.15" customHeight="1" x14ac:dyDescent="0.2">
      <c r="B15" s="193" t="s">
        <v>128</v>
      </c>
      <c r="C15" s="191"/>
      <c r="D15" s="191"/>
      <c r="E15" s="191"/>
      <c r="F15" s="191"/>
      <c r="G15" s="192"/>
    </row>
    <row r="16" spans="1:7" ht="60.75" customHeight="1" x14ac:dyDescent="0.2">
      <c r="B16" s="336" t="s">
        <v>156</v>
      </c>
      <c r="C16" s="336"/>
      <c r="D16" s="336"/>
      <c r="E16" s="336"/>
      <c r="F16" s="336"/>
      <c r="G16" s="337"/>
    </row>
    <row r="17" spans="1:8" x14ac:dyDescent="0.2"/>
    <row r="18" spans="1:8" ht="27.6" customHeight="1" x14ac:dyDescent="0.2">
      <c r="B18" s="247" t="s">
        <v>129</v>
      </c>
    </row>
    <row r="19" spans="1:8" ht="30" customHeight="1" x14ac:dyDescent="0.2">
      <c r="A19" s="18"/>
      <c r="B19" s="248" t="s">
        <v>130</v>
      </c>
      <c r="C19" s="194" t="s">
        <v>119</v>
      </c>
      <c r="D19" s="194" t="s">
        <v>120</v>
      </c>
      <c r="E19" s="194" t="s">
        <v>121</v>
      </c>
      <c r="F19" s="194" t="s">
        <v>122</v>
      </c>
      <c r="G19" s="195" t="s">
        <v>123</v>
      </c>
    </row>
    <row r="20" spans="1:8" ht="30" customHeight="1" x14ac:dyDescent="0.2">
      <c r="A20" s="18"/>
      <c r="B20" s="249" t="s">
        <v>131</v>
      </c>
      <c r="C20" s="188"/>
      <c r="D20" s="188"/>
      <c r="E20" s="188"/>
      <c r="F20" s="188"/>
      <c r="G20" s="189"/>
    </row>
    <row r="21" spans="1:8" ht="30" customHeight="1" x14ac:dyDescent="0.2">
      <c r="B21" s="259" t="s">
        <v>168</v>
      </c>
      <c r="C21" s="188"/>
      <c r="D21" s="188"/>
      <c r="E21" s="188"/>
      <c r="F21" s="188"/>
      <c r="G21" s="189"/>
    </row>
    <row r="22" spans="1:8" x14ac:dyDescent="0.2"/>
    <row r="23" spans="1:8" ht="18" x14ac:dyDescent="0.2">
      <c r="B23" s="250" t="s">
        <v>132</v>
      </c>
    </row>
    <row r="24" spans="1:8" ht="130.5" customHeight="1" x14ac:dyDescent="0.2">
      <c r="B24" s="338" t="s">
        <v>169</v>
      </c>
      <c r="C24" s="338"/>
      <c r="D24" s="338"/>
      <c r="E24" s="338"/>
      <c r="F24" s="338"/>
      <c r="G24" s="338"/>
    </row>
    <row r="25" spans="1:8" ht="40.35" customHeight="1" x14ac:dyDescent="0.2">
      <c r="C25" s="196" t="s">
        <v>119</v>
      </c>
      <c r="D25" s="196" t="s">
        <v>120</v>
      </c>
      <c r="E25" s="196" t="s">
        <v>121</v>
      </c>
      <c r="F25" s="196" t="s">
        <v>122</v>
      </c>
      <c r="G25" s="197" t="s">
        <v>123</v>
      </c>
    </row>
    <row r="26" spans="1:8" ht="15.75" x14ac:dyDescent="0.2">
      <c r="B26" s="198" t="s">
        <v>133</v>
      </c>
      <c r="C26" s="199"/>
      <c r="D26" s="199"/>
      <c r="E26" s="199"/>
      <c r="F26" s="199"/>
      <c r="G26" s="200"/>
    </row>
    <row r="27" spans="1:8" x14ac:dyDescent="0.2">
      <c r="B27" s="201">
        <v>2016</v>
      </c>
      <c r="C27" s="202"/>
      <c r="D27" s="202"/>
      <c r="E27" s="202"/>
      <c r="F27" s="202"/>
      <c r="G27" s="203"/>
    </row>
    <row r="28" spans="1:8" x14ac:dyDescent="0.2">
      <c r="B28" s="201">
        <v>2017</v>
      </c>
      <c r="C28" s="202"/>
      <c r="D28" s="202"/>
      <c r="E28" s="202"/>
      <c r="F28" s="202"/>
      <c r="G28" s="203"/>
      <c r="H28" s="251"/>
    </row>
    <row r="29" spans="1:8" x14ac:dyDescent="0.2">
      <c r="B29" s="201">
        <v>2018</v>
      </c>
      <c r="C29" s="202"/>
      <c r="D29" s="202"/>
      <c r="E29" s="202"/>
      <c r="F29" s="202"/>
      <c r="G29" s="203"/>
      <c r="H29" s="251"/>
    </row>
    <row r="30" spans="1:8" x14ac:dyDescent="0.2">
      <c r="B30" s="201" t="s">
        <v>163</v>
      </c>
      <c r="C30" s="202"/>
      <c r="D30" s="202"/>
      <c r="E30" s="202"/>
      <c r="F30" s="202"/>
      <c r="G30" s="203"/>
      <c r="H30" s="251"/>
    </row>
    <row r="31" spans="1:8" x14ac:dyDescent="0.2">
      <c r="B31" s="260" t="s">
        <v>164</v>
      </c>
      <c r="C31" s="202"/>
      <c r="D31" s="202"/>
      <c r="E31" s="202"/>
      <c r="F31" s="202"/>
      <c r="G31" s="203"/>
      <c r="H31" s="251"/>
    </row>
    <row r="32" spans="1:8" x14ac:dyDescent="0.2">
      <c r="B32" s="201" t="s">
        <v>165</v>
      </c>
      <c r="C32" s="224"/>
      <c r="D32" s="284"/>
      <c r="E32" s="224"/>
      <c r="F32" s="284"/>
      <c r="G32" s="203"/>
      <c r="H32" s="251"/>
    </row>
    <row r="33" spans="1:8" ht="15.75" x14ac:dyDescent="0.2">
      <c r="B33" s="261" t="s">
        <v>167</v>
      </c>
      <c r="C33" s="204"/>
      <c r="D33" s="204"/>
      <c r="E33" s="204"/>
      <c r="F33" s="204"/>
      <c r="G33" s="205"/>
      <c r="H33" s="251"/>
    </row>
    <row r="34" spans="1:8" ht="15.75" x14ac:dyDescent="0.2">
      <c r="B34" s="206" t="s">
        <v>157</v>
      </c>
      <c r="C34" s="207"/>
      <c r="D34" s="207"/>
      <c r="E34" s="207"/>
      <c r="F34" s="207"/>
      <c r="G34" s="208"/>
      <c r="H34" s="251"/>
    </row>
    <row r="35" spans="1:8" x14ac:dyDescent="0.2">
      <c r="B35" s="201">
        <v>2016</v>
      </c>
      <c r="C35" s="209"/>
      <c r="D35" s="209"/>
      <c r="E35" s="209"/>
      <c r="F35" s="209"/>
      <c r="G35" s="210"/>
      <c r="H35" s="251"/>
    </row>
    <row r="36" spans="1:8" x14ac:dyDescent="0.2">
      <c r="B36" s="201">
        <v>2017</v>
      </c>
      <c r="C36" s="209"/>
      <c r="D36" s="209"/>
      <c r="E36" s="209"/>
      <c r="F36" s="209"/>
      <c r="G36" s="210"/>
    </row>
    <row r="37" spans="1:8" x14ac:dyDescent="0.2">
      <c r="B37" s="201">
        <v>2018</v>
      </c>
      <c r="C37" s="209"/>
      <c r="D37" s="209"/>
      <c r="E37" s="209"/>
      <c r="F37" s="209"/>
      <c r="G37" s="210"/>
    </row>
    <row r="38" spans="1:8" x14ac:dyDescent="0.2">
      <c r="B38" s="201" t="s">
        <v>163</v>
      </c>
      <c r="C38" s="209"/>
      <c r="D38" s="209"/>
      <c r="E38" s="209"/>
      <c r="F38" s="209"/>
      <c r="G38" s="210"/>
    </row>
    <row r="39" spans="1:8" ht="15.75" x14ac:dyDescent="0.2">
      <c r="B39" s="211" t="s">
        <v>166</v>
      </c>
      <c r="C39" s="212"/>
      <c r="D39" s="212"/>
      <c r="E39" s="212"/>
      <c r="F39" s="212"/>
      <c r="G39" s="213"/>
    </row>
    <row r="40" spans="1:8" s="183" customFormat="1" ht="15.75" x14ac:dyDescent="0.2">
      <c r="A40" s="214"/>
      <c r="B40" s="206" t="s">
        <v>134</v>
      </c>
      <c r="C40" s="202"/>
      <c r="D40" s="202"/>
      <c r="E40" s="202"/>
      <c r="F40" s="202"/>
      <c r="G40" s="203"/>
    </row>
    <row r="41" spans="1:8" s="183" customFormat="1" ht="15.75" x14ac:dyDescent="0.2">
      <c r="A41" s="214"/>
      <c r="B41" s="206" t="s">
        <v>135</v>
      </c>
      <c r="C41" s="202"/>
      <c r="D41" s="202"/>
      <c r="E41" s="202"/>
      <c r="F41" s="202"/>
      <c r="G41" s="203"/>
    </row>
    <row r="42" spans="1:8" s="183" customFormat="1" ht="15.75" x14ac:dyDescent="0.2">
      <c r="A42" s="214"/>
      <c r="B42" s="206" t="s">
        <v>136</v>
      </c>
      <c r="C42" s="202"/>
      <c r="D42" s="202"/>
      <c r="E42" s="202"/>
      <c r="F42" s="202"/>
      <c r="G42" s="203"/>
    </row>
    <row r="43" spans="1:8" s="183" customFormat="1" ht="15.75" x14ac:dyDescent="0.2">
      <c r="A43" s="214"/>
      <c r="B43" s="206" t="s">
        <v>137</v>
      </c>
      <c r="C43" s="202"/>
      <c r="D43" s="202"/>
      <c r="E43" s="202"/>
      <c r="F43" s="202"/>
      <c r="G43" s="203"/>
    </row>
    <row r="44" spans="1:8" s="183" customFormat="1" ht="15.75" x14ac:dyDescent="0.2">
      <c r="A44" s="214"/>
      <c r="B44" s="206" t="s">
        <v>138</v>
      </c>
      <c r="C44" s="202"/>
      <c r="D44" s="202"/>
      <c r="E44" s="202"/>
      <c r="F44" s="202"/>
      <c r="G44" s="203"/>
    </row>
    <row r="45" spans="1:8" s="183" customFormat="1" ht="15.75" x14ac:dyDescent="0.2">
      <c r="A45" s="214"/>
      <c r="B45" s="215" t="s">
        <v>139</v>
      </c>
      <c r="C45" s="216"/>
      <c r="D45" s="216"/>
      <c r="E45" s="216"/>
      <c r="F45" s="216"/>
      <c r="G45" s="217"/>
    </row>
    <row r="46" spans="1:8" s="183" customFormat="1" ht="15.75" x14ac:dyDescent="0.2">
      <c r="A46" s="214"/>
      <c r="B46" s="206" t="s">
        <v>140</v>
      </c>
      <c r="C46" s="218"/>
      <c r="D46" s="218"/>
      <c r="E46" s="218"/>
      <c r="F46" s="218"/>
      <c r="G46" s="219"/>
    </row>
    <row r="47" spans="1:8" s="183" customFormat="1" ht="15.75" x14ac:dyDescent="0.2">
      <c r="A47" s="214"/>
      <c r="B47" s="206" t="s">
        <v>141</v>
      </c>
      <c r="C47" s="220"/>
      <c r="D47" s="220"/>
      <c r="E47" s="220"/>
      <c r="F47" s="220"/>
      <c r="G47" s="221"/>
    </row>
    <row r="48" spans="1:8" s="183" customFormat="1" ht="15.75" x14ac:dyDescent="0.2">
      <c r="A48" s="214"/>
      <c r="B48" s="206" t="s">
        <v>142</v>
      </c>
      <c r="C48" s="202"/>
      <c r="D48" s="202"/>
      <c r="E48" s="202"/>
      <c r="F48" s="202"/>
      <c r="G48" s="203"/>
    </row>
    <row r="49" spans="1:7" s="183" customFormat="1" ht="15.75" x14ac:dyDescent="0.2">
      <c r="A49" s="214"/>
      <c r="B49" s="206" t="s">
        <v>143</v>
      </c>
      <c r="C49" s="202"/>
      <c r="D49" s="202"/>
      <c r="E49" s="202"/>
      <c r="F49" s="202"/>
      <c r="G49" s="203"/>
    </row>
    <row r="50" spans="1:7" s="183" customFormat="1" ht="15.75" x14ac:dyDescent="0.2">
      <c r="A50" s="214"/>
      <c r="B50" s="206" t="s">
        <v>144</v>
      </c>
      <c r="C50" s="202"/>
      <c r="D50" s="202"/>
      <c r="E50" s="202"/>
      <c r="F50" s="202"/>
      <c r="G50" s="203"/>
    </row>
    <row r="51" spans="1:7" s="183" customFormat="1" ht="15.75" x14ac:dyDescent="0.2">
      <c r="A51" s="214"/>
      <c r="B51" s="206" t="s">
        <v>145</v>
      </c>
      <c r="C51" s="202"/>
      <c r="D51" s="202"/>
      <c r="E51" s="202"/>
      <c r="F51" s="202"/>
      <c r="G51" s="203"/>
    </row>
    <row r="52" spans="1:7" s="183" customFormat="1" ht="15.75" x14ac:dyDescent="0.2">
      <c r="A52" s="214"/>
      <c r="B52" s="206" t="s">
        <v>146</v>
      </c>
      <c r="C52" s="202"/>
      <c r="D52" s="202"/>
      <c r="E52" s="202"/>
      <c r="F52" s="202"/>
      <c r="G52" s="203"/>
    </row>
    <row r="53" spans="1:7" s="183" customFormat="1" ht="15.75" x14ac:dyDescent="0.2">
      <c r="A53" s="214"/>
      <c r="B53" s="206" t="s">
        <v>147</v>
      </c>
      <c r="C53" s="202"/>
      <c r="D53" s="202"/>
      <c r="E53" s="202"/>
      <c r="F53" s="202"/>
      <c r="G53" s="203"/>
    </row>
    <row r="54" spans="1:7" s="183" customFormat="1" ht="15.75" x14ac:dyDescent="0.2">
      <c r="A54" s="214"/>
      <c r="B54" s="222" t="s">
        <v>148</v>
      </c>
      <c r="C54" s="223"/>
      <c r="D54" s="223"/>
      <c r="E54" s="223"/>
      <c r="F54" s="223"/>
      <c r="G54" s="224"/>
    </row>
    <row r="55" spans="1:7" ht="8.65" customHeight="1" x14ac:dyDescent="0.25">
      <c r="B55" s="225"/>
      <c r="C55" s="226"/>
      <c r="D55" s="226"/>
      <c r="E55" s="226"/>
      <c r="F55" s="226"/>
      <c r="G55" s="226"/>
    </row>
    <row r="56" spans="1:7" ht="36" customHeight="1" x14ac:dyDescent="0.2">
      <c r="C56" s="196" t="s">
        <v>119</v>
      </c>
      <c r="D56" s="196" t="s">
        <v>120</v>
      </c>
      <c r="E56" s="196" t="s">
        <v>121</v>
      </c>
      <c r="F56" s="196" t="s">
        <v>122</v>
      </c>
      <c r="G56" s="197" t="s">
        <v>123</v>
      </c>
    </row>
    <row r="57" spans="1:7" ht="36" customHeight="1" x14ac:dyDescent="0.2">
      <c r="B57" s="227" t="s">
        <v>149</v>
      </c>
      <c r="C57" s="228" t="s">
        <v>150</v>
      </c>
      <c r="D57" s="228" t="s">
        <v>150</v>
      </c>
      <c r="E57" s="228" t="s">
        <v>150</v>
      </c>
      <c r="F57" s="228" t="s">
        <v>150</v>
      </c>
      <c r="G57" s="229" t="s">
        <v>150</v>
      </c>
    </row>
    <row r="58" spans="1:7" ht="15.75" x14ac:dyDescent="0.2">
      <c r="B58" s="230">
        <v>42400</v>
      </c>
      <c r="C58" s="231"/>
      <c r="D58" s="231"/>
      <c r="E58" s="231"/>
      <c r="F58" s="231"/>
      <c r="G58" s="232"/>
    </row>
    <row r="59" spans="1:7" ht="15.75" x14ac:dyDescent="0.2">
      <c r="B59" s="230">
        <v>42429</v>
      </c>
      <c r="C59" s="233"/>
      <c r="D59" s="233"/>
      <c r="E59" s="233"/>
      <c r="F59" s="233"/>
      <c r="G59" s="203"/>
    </row>
    <row r="60" spans="1:7" ht="15.75" x14ac:dyDescent="0.2">
      <c r="B60" s="230">
        <v>42460</v>
      </c>
      <c r="C60" s="233"/>
      <c r="D60" s="233"/>
      <c r="E60" s="233"/>
      <c r="F60" s="233"/>
      <c r="G60" s="203"/>
    </row>
    <row r="61" spans="1:7" ht="15.75" x14ac:dyDescent="0.2">
      <c r="B61" s="230">
        <v>42490</v>
      </c>
      <c r="C61" s="233"/>
      <c r="D61" s="233"/>
      <c r="E61" s="233"/>
      <c r="F61" s="233"/>
      <c r="G61" s="203"/>
    </row>
    <row r="62" spans="1:7" ht="15.75" x14ac:dyDescent="0.2">
      <c r="B62" s="230">
        <v>42521</v>
      </c>
      <c r="C62" s="233"/>
      <c r="D62" s="233"/>
      <c r="E62" s="233"/>
      <c r="F62" s="233"/>
      <c r="G62" s="203"/>
    </row>
    <row r="63" spans="1:7" ht="15.75" x14ac:dyDescent="0.2">
      <c r="B63" s="230">
        <v>42551</v>
      </c>
      <c r="C63" s="233"/>
      <c r="D63" s="233"/>
      <c r="E63" s="233"/>
      <c r="F63" s="233"/>
      <c r="G63" s="203"/>
    </row>
    <row r="64" spans="1:7" ht="15.75" x14ac:dyDescent="0.2">
      <c r="B64" s="230">
        <v>42582</v>
      </c>
      <c r="C64" s="233"/>
      <c r="D64" s="233"/>
      <c r="E64" s="233"/>
      <c r="F64" s="233"/>
      <c r="G64" s="203"/>
    </row>
    <row r="65" spans="2:7" ht="15.75" x14ac:dyDescent="0.2">
      <c r="B65" s="230">
        <v>42613</v>
      </c>
      <c r="C65" s="233"/>
      <c r="D65" s="233"/>
      <c r="E65" s="233"/>
      <c r="F65" s="233"/>
      <c r="G65" s="203"/>
    </row>
    <row r="66" spans="2:7" ht="15.75" x14ac:dyDescent="0.2">
      <c r="B66" s="230">
        <v>42643</v>
      </c>
      <c r="C66" s="233"/>
      <c r="D66" s="233"/>
      <c r="E66" s="233"/>
      <c r="F66" s="233"/>
      <c r="G66" s="203"/>
    </row>
    <row r="67" spans="2:7" ht="15.75" x14ac:dyDescent="0.2">
      <c r="B67" s="230">
        <v>42674</v>
      </c>
      <c r="C67" s="233"/>
      <c r="D67" s="233"/>
      <c r="E67" s="233"/>
      <c r="F67" s="233"/>
      <c r="G67" s="203"/>
    </row>
    <row r="68" spans="2:7" ht="15.75" x14ac:dyDescent="0.2">
      <c r="B68" s="230">
        <v>42704</v>
      </c>
      <c r="C68" s="233"/>
      <c r="D68" s="233"/>
      <c r="E68" s="233"/>
      <c r="F68" s="233"/>
      <c r="G68" s="203"/>
    </row>
    <row r="69" spans="2:7" ht="15.75" x14ac:dyDescent="0.2">
      <c r="B69" s="230">
        <v>42735</v>
      </c>
      <c r="C69" s="234"/>
      <c r="D69" s="234"/>
      <c r="E69" s="234"/>
      <c r="F69" s="234"/>
      <c r="G69" s="224"/>
    </row>
    <row r="70" spans="2:7" ht="15.75" x14ac:dyDescent="0.2">
      <c r="B70" s="230">
        <v>42766</v>
      </c>
      <c r="C70" s="231"/>
      <c r="D70" s="231"/>
      <c r="E70" s="231"/>
      <c r="F70" s="231"/>
      <c r="G70" s="232"/>
    </row>
    <row r="71" spans="2:7" ht="15.75" x14ac:dyDescent="0.2">
      <c r="B71" s="230">
        <v>42794</v>
      </c>
      <c r="C71" s="233"/>
      <c r="D71" s="233"/>
      <c r="E71" s="233"/>
      <c r="F71" s="233"/>
      <c r="G71" s="203"/>
    </row>
    <row r="72" spans="2:7" ht="15.75" x14ac:dyDescent="0.2">
      <c r="B72" s="230">
        <v>42825</v>
      </c>
      <c r="C72" s="233"/>
      <c r="D72" s="233"/>
      <c r="E72" s="233"/>
      <c r="F72" s="233"/>
      <c r="G72" s="203"/>
    </row>
    <row r="73" spans="2:7" ht="15.75" x14ac:dyDescent="0.2">
      <c r="B73" s="230">
        <v>42855</v>
      </c>
      <c r="C73" s="233"/>
      <c r="D73" s="233"/>
      <c r="E73" s="233"/>
      <c r="F73" s="233"/>
      <c r="G73" s="203"/>
    </row>
    <row r="74" spans="2:7" ht="15.75" x14ac:dyDescent="0.2">
      <c r="B74" s="230">
        <v>42886</v>
      </c>
      <c r="C74" s="233"/>
      <c r="D74" s="233"/>
      <c r="E74" s="233"/>
      <c r="F74" s="233"/>
      <c r="G74" s="203"/>
    </row>
    <row r="75" spans="2:7" ht="15.75" x14ac:dyDescent="0.2">
      <c r="B75" s="230">
        <v>42916</v>
      </c>
      <c r="C75" s="233"/>
      <c r="D75" s="233"/>
      <c r="E75" s="233"/>
      <c r="F75" s="233"/>
      <c r="G75" s="203"/>
    </row>
    <row r="76" spans="2:7" ht="15.75" x14ac:dyDescent="0.2">
      <c r="B76" s="230">
        <v>42947</v>
      </c>
      <c r="C76" s="233"/>
      <c r="D76" s="233"/>
      <c r="E76" s="233"/>
      <c r="F76" s="233"/>
      <c r="G76" s="203"/>
    </row>
    <row r="77" spans="2:7" ht="15.75" x14ac:dyDescent="0.2">
      <c r="B77" s="230">
        <v>42978</v>
      </c>
      <c r="C77" s="233"/>
      <c r="D77" s="233"/>
      <c r="E77" s="233"/>
      <c r="F77" s="233"/>
      <c r="G77" s="203"/>
    </row>
    <row r="78" spans="2:7" ht="15.75" x14ac:dyDescent="0.2">
      <c r="B78" s="230">
        <v>43008</v>
      </c>
      <c r="C78" s="233"/>
      <c r="D78" s="233"/>
      <c r="E78" s="233"/>
      <c r="F78" s="233"/>
      <c r="G78" s="203"/>
    </row>
    <row r="79" spans="2:7" ht="15.75" x14ac:dyDescent="0.2">
      <c r="B79" s="230">
        <v>43039</v>
      </c>
      <c r="C79" s="233"/>
      <c r="D79" s="233"/>
      <c r="E79" s="233"/>
      <c r="F79" s="233"/>
      <c r="G79" s="203"/>
    </row>
    <row r="80" spans="2:7" ht="15.75" x14ac:dyDescent="0.2">
      <c r="B80" s="230">
        <v>43069</v>
      </c>
      <c r="C80" s="233"/>
      <c r="D80" s="233"/>
      <c r="E80" s="233"/>
      <c r="F80" s="233"/>
      <c r="G80" s="203"/>
    </row>
    <row r="81" spans="2:7" ht="15.75" x14ac:dyDescent="0.2">
      <c r="B81" s="230">
        <v>43100</v>
      </c>
      <c r="C81" s="234"/>
      <c r="D81" s="234"/>
      <c r="E81" s="234"/>
      <c r="F81" s="234"/>
      <c r="G81" s="224"/>
    </row>
    <row r="82" spans="2:7" ht="15.75" x14ac:dyDescent="0.2">
      <c r="B82" s="230">
        <v>43131</v>
      </c>
      <c r="C82" s="233"/>
      <c r="D82" s="233"/>
      <c r="E82" s="233"/>
      <c r="F82" s="233"/>
      <c r="G82" s="203"/>
    </row>
    <row r="83" spans="2:7" ht="15.75" x14ac:dyDescent="0.2">
      <c r="B83" s="230">
        <v>43159</v>
      </c>
      <c r="C83" s="233"/>
      <c r="D83" s="233"/>
      <c r="E83" s="233"/>
      <c r="F83" s="233"/>
      <c r="G83" s="203"/>
    </row>
    <row r="84" spans="2:7" ht="15.75" x14ac:dyDescent="0.2">
      <c r="B84" s="230">
        <v>43190</v>
      </c>
      <c r="C84" s="233"/>
      <c r="D84" s="233"/>
      <c r="E84" s="233"/>
      <c r="F84" s="233"/>
      <c r="G84" s="203"/>
    </row>
    <row r="85" spans="2:7" ht="15.75" x14ac:dyDescent="0.2">
      <c r="B85" s="230">
        <v>43220</v>
      </c>
      <c r="C85" s="233"/>
      <c r="D85" s="233"/>
      <c r="E85" s="233"/>
      <c r="F85" s="233"/>
      <c r="G85" s="203"/>
    </row>
    <row r="86" spans="2:7" ht="15.75" x14ac:dyDescent="0.2">
      <c r="B86" s="230">
        <v>43251</v>
      </c>
      <c r="C86" s="233"/>
      <c r="D86" s="233"/>
      <c r="E86" s="233"/>
      <c r="F86" s="233"/>
      <c r="G86" s="203"/>
    </row>
    <row r="87" spans="2:7" ht="15.75" x14ac:dyDescent="0.2">
      <c r="B87" s="230">
        <v>43281</v>
      </c>
      <c r="C87" s="233"/>
      <c r="D87" s="233"/>
      <c r="E87" s="233"/>
      <c r="F87" s="233"/>
      <c r="G87" s="203"/>
    </row>
    <row r="88" spans="2:7" ht="15.75" x14ac:dyDescent="0.2">
      <c r="B88" s="230">
        <v>43312</v>
      </c>
      <c r="C88" s="233"/>
      <c r="D88" s="233"/>
      <c r="E88" s="233"/>
      <c r="F88" s="233"/>
      <c r="G88" s="203"/>
    </row>
    <row r="89" spans="2:7" ht="15.75" x14ac:dyDescent="0.2">
      <c r="B89" s="230">
        <v>43343</v>
      </c>
      <c r="C89" s="233"/>
      <c r="D89" s="233"/>
      <c r="E89" s="233"/>
      <c r="F89" s="233"/>
      <c r="G89" s="203"/>
    </row>
    <row r="90" spans="2:7" ht="15.75" x14ac:dyDescent="0.2">
      <c r="B90" s="230">
        <v>43373</v>
      </c>
      <c r="C90" s="233"/>
      <c r="D90" s="233"/>
      <c r="E90" s="233"/>
      <c r="F90" s="233"/>
      <c r="G90" s="203"/>
    </row>
    <row r="91" spans="2:7" ht="15.75" x14ac:dyDescent="0.2">
      <c r="B91" s="230">
        <v>43404</v>
      </c>
      <c r="C91" s="233"/>
      <c r="D91" s="233"/>
      <c r="E91" s="233"/>
      <c r="F91" s="233"/>
      <c r="G91" s="203"/>
    </row>
    <row r="92" spans="2:7" ht="15.75" x14ac:dyDescent="0.2">
      <c r="B92" s="230">
        <v>43434</v>
      </c>
      <c r="C92" s="233"/>
      <c r="D92" s="233"/>
      <c r="E92" s="233"/>
      <c r="F92" s="233"/>
      <c r="G92" s="203"/>
    </row>
    <row r="93" spans="2:7" ht="15.75" x14ac:dyDescent="0.2">
      <c r="B93" s="230">
        <v>43465</v>
      </c>
      <c r="C93" s="234"/>
      <c r="D93" s="234"/>
      <c r="E93" s="234"/>
      <c r="F93" s="234"/>
      <c r="G93" s="224"/>
    </row>
    <row r="94" spans="2:7" ht="15.75" x14ac:dyDescent="0.2">
      <c r="B94" s="230">
        <v>43496</v>
      </c>
      <c r="C94" s="231"/>
      <c r="D94" s="231"/>
      <c r="E94" s="231"/>
      <c r="F94" s="231"/>
      <c r="G94" s="232"/>
    </row>
    <row r="95" spans="2:7" ht="15.75" x14ac:dyDescent="0.2">
      <c r="B95" s="230">
        <v>43524</v>
      </c>
      <c r="C95" s="233"/>
      <c r="D95" s="233"/>
      <c r="E95" s="233"/>
      <c r="F95" s="233"/>
      <c r="G95" s="203"/>
    </row>
    <row r="96" spans="2:7" ht="15.75" x14ac:dyDescent="0.2">
      <c r="B96" s="230">
        <v>43555</v>
      </c>
      <c r="C96" s="234"/>
      <c r="D96" s="234"/>
      <c r="E96" s="234"/>
      <c r="F96" s="234"/>
      <c r="G96" s="224"/>
    </row>
    <row r="97" x14ac:dyDescent="0.2"/>
    <row r="98" x14ac:dyDescent="0.2"/>
  </sheetData>
  <sheetProtection algorithmName="SHA-512" hashValue="i2rIIvcBCiCwD3lmZZYzxO13OVMeORY5m6salC79e9zv7bIEIBAsACPlCTuO7o6gDKXiAizrqwaaHJwURqt1mw==" saltValue="4kUReQ9gwgIMdEkrtH68tQ==" spinCount="100000" sheet="1" objects="1" scenarios="1"/>
  <protectedRanges>
    <protectedRange sqref="C58:G96" name="Track Record"/>
    <protectedRange sqref="C20:G21 C27:G33 C35:G38 C40:G54 C8:G15" name="Informazioni Generali"/>
  </protectedRanges>
  <dataConsolidate/>
  <mergeCells count="4">
    <mergeCell ref="C3:D3"/>
    <mergeCell ref="B16:G16"/>
    <mergeCell ref="B24:G24"/>
    <mergeCell ref="C1:D1"/>
  </mergeCells>
  <dataValidations disablePrompts="1" count="3">
    <dataValidation type="list" allowBlank="1" showInputMessage="1" showErrorMessage="1" sqref="C20:G21 C13:G14">
      <formula1>"SI,NO"</formula1>
    </dataValidation>
    <dataValidation type="list" allowBlank="1" showInputMessage="1" showErrorMessage="1" sqref="C9:G9">
      <formula1>"FP negoziale, FP preesistente, FP Aperto, Altro FP italiano"</formula1>
    </dataValidation>
    <dataValidation type="list" allowBlank="1" showInputMessage="1" showErrorMessage="1" sqref="C10:G10">
      <formula1>"Gestione finanziaria con garanzia di risultato, Gestione assicurativa di ramo VI"</formula1>
    </dataValidation>
  </dataValidations>
  <pageMargins left="0.19685039370078741" right="0.19685039370078741" top="0.19685039370078741" bottom="0.31496062992125984" header="0.19685039370078741" footer="0.15748031496062992"/>
  <pageSetup paperSize="9" scale="42" fitToHeight="0" orientation="landscape" r:id="rId1"/>
  <headerFooter alignWithMargins="0">
    <oddFooter>Pagina &amp;P di &amp;N</oddFooter>
  </headerFooter>
  <rowBreaks count="1" manualBreakCount="1">
    <brk id="2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Istruzioni</vt:lpstr>
      <vt:lpstr>Questionario</vt:lpstr>
      <vt:lpstr>Tabelle</vt:lpstr>
      <vt:lpstr>TrackRecord</vt:lpstr>
      <vt:lpstr>Questionario!Titoli_stampa</vt:lpstr>
      <vt:lpstr>Tabelle!Titoli_stampa</vt:lpstr>
      <vt:lpstr>TrackRecord!Titoli_stampa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donato guarino</cp:lastModifiedBy>
  <cp:lastPrinted>2019-02-27T17:19:59Z</cp:lastPrinted>
  <dcterms:created xsi:type="dcterms:W3CDTF">1996-11-05T10:16:36Z</dcterms:created>
  <dcterms:modified xsi:type="dcterms:W3CDTF">2019-06-20T13:20:11Z</dcterms:modified>
</cp:coreProperties>
</file>